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Arkusz1" sheetId="17" r:id="rId17"/>
  </sheets>
  <definedNames>
    <definedName name="_xlnm.Print_Area" localSheetId="1">'Sekcja A'!$A$1:$Y$46</definedName>
    <definedName name="_xlnm.Print_Area" localSheetId="2">'Sekcja B1 i B2'!$A$1:$Y$38</definedName>
    <definedName name="_xlnm.Print_Area" localSheetId="3">'Sekcja B3 i B4'!$A$1:$Y$37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C4'!$A$1:$AC$34</definedName>
    <definedName name="_xlnm.Print_Area" localSheetId="7">'Sekcja C5'!$A$1:$AE$46</definedName>
    <definedName name="_xlnm.Print_Area" localSheetId="8">'Sekcja C6'!$A$1:$N$21</definedName>
    <definedName name="_xlnm.Print_Area" localSheetId="9">'Sekcja C7'!$A$1:$O$13</definedName>
    <definedName name="_xlnm.Print_Area" localSheetId="10">'Sekcja C7.2 i C7.3'!$A$1:$S$40</definedName>
    <definedName name="_xlnm.Print_Area" localSheetId="11">'Sekcja D'!$A$1:$Y$26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<sst xmlns="http://schemas.openxmlformats.org/spreadsheetml/2006/main" count="429" uniqueCount="310">
  <si>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</si>
  <si>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</si>
  <si>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</si>
  <si>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</si>
  <si>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</si>
  <si>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</si>
  <si>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</si>
  <si>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</si>
  <si>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</si>
  <si>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</si>
  <si>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</si>
  <si>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</si>
  <si>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</si>
  <si>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</si>
  <si>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</si>
  <si>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</si>
  <si>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</si>
  <si>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</si>
  <si>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</si>
  <si>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</si>
  <si>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</si>
  <si>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SEKCJA E. ANALIZA EKONOMICZNO - FINANSOWA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</si>
  <si>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</si>
  <si>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</si>
  <si>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</si>
  <si>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</si>
  <si>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</si>
  <si>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</si>
  <si>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E) udziały, akcje, obligacje, finansowy, majątek trwały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</si>
  <si>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</si>
  <si>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</si>
  <si>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</si>
  <si>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</si>
  <si>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</si>
  <si>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</si>
  <si>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</si>
  <si>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</si>
  <si>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</si>
  <si>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</si>
  <si>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</si>
  <si>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</si>
  <si>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</si>
  <si>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</si>
  <si>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</si>
  <si>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</si>
  <si>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</si>
  <si>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</si>
  <si>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</si>
  <si>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</si>
  <si>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</si>
  <si>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</si>
  <si>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</si>
  <si>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</si>
  <si>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</si>
  <si>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</si>
  <si>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</si>
  <si>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</si>
  <si>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</si>
  <si>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</si>
  <si>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</si>
  <si>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</si>
  <si>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</si>
  <si>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</si>
  <si>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</si>
  <si>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</si>
  <si>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</si>
  <si>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</si>
  <si>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</si>
  <si>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</si>
  <si>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</si>
  <si>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</si>
  <si>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</si>
  <si>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</si>
  <si>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</si>
  <si>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</si>
  <si>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</si>
  <si>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</si>
  <si>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</si>
  <si>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</si>
  <si>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</si>
  <si>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</si>
  <si>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</si>
  <si>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</si>
  <si>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</si>
  <si>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</si>
  <si>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</si>
  <si>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</si>
  <si>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</si>
  <si>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</si>
  <si>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</si>
  <si>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</si>
  <si>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</si>
  <si>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</si>
  <si>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</si>
  <si>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</si>
  <si>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</si>
  <si>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</si>
  <si>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</si>
  <si>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</si>
  <si>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</si>
  <si>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</si>
  <si>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</si>
  <si>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</si>
  <si>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</si>
  <si>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</si>
  <si>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</si>
  <si>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</si>
  <si>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Planowane wykorzystanie (%)</t>
  </si>
  <si>
    <t>Rok I</t>
  </si>
  <si>
    <t>Rok docelowy</t>
  </si>
  <si>
    <t xml:space="preserve">SEKCJA F. PLANOWANE PRZYCHODY I KOSZTY ZWIĄZANE Z OPERACJĄ </t>
  </si>
  <si>
    <t>*amortyzacja</t>
  </si>
  <si>
    <t>zużycie materiałów i energii</t>
  </si>
  <si>
    <t>usługi obce (naprawy i konserwacje maszyn, budynków w tym czynsze)</t>
  </si>
  <si>
    <t>podatki i opłaty</t>
  </si>
  <si>
    <t>wynagrodzenia i pochodne</t>
  </si>
  <si>
    <t>zakup towarów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</si>
  <si>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</si>
  <si>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</si>
  <si>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</si>
  <si>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</si>
  <si>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</si>
  <si>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</si>
  <si>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</si>
  <si>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</si>
  <si>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</si>
  <si>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</si>
  <si>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</si>
  <si>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</si>
  <si>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</si>
  <si>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</si>
  <si>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</si>
  <si>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</si>
  <si>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</si>
  <si>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</si>
  <si>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</si>
  <si>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</si>
  <si>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</si>
  <si>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</si>
  <si>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</si>
  <si>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Poz.4. Dochód brutto to wartość sumy wierszy 2-3, przy czym wartość wiersza 3 jest wartością ujemna.</t>
  </si>
  <si>
    <t>Poz.5. Wysokość podatku dochodowego jest wyliczana zgodnie ze stawką %, którą wnioskodawca podaje w tym punkcie</t>
  </si>
  <si>
    <t>Poz.7. Wartość końcowa jest wykazywana jedynie dla roku docelowego jako wartość kosztów kwalifilowanych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</si>
  <si>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</si>
  <si>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</si>
  <si>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</si>
  <si>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</si>
  <si>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</si>
  <si>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</si>
  <si>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</si>
  <si>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* w wartościach netto (bez VAT), zgodnie z zestawieniem rzeczowo - finansowym operacji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</si>
  <si>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</si>
  <si>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</si>
  <si>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</si>
  <si>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</si>
  <si>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</si>
  <si>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</si>
  <si>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</si>
  <si>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b. Lokaty terminowe</t>
  </si>
  <si>
    <t>c. Papiery wartościowe</t>
  </si>
  <si>
    <t>3. Leasing</t>
  </si>
  <si>
    <t>2. Środki własne, w tym</t>
  </si>
  <si>
    <t>d. Planowane nadwyżki finansowe w okresie realizacji inwestycji pochodzące z bieżącej działalności gospodarczej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</si>
  <si>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</si>
  <si>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</si>
  <si>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</si>
  <si>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</si>
  <si>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</si>
  <si>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</si>
  <si>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</si>
  <si>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</si>
  <si>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</si>
  <si>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</si>
  <si>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</si>
  <si>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</si>
  <si>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</si>
  <si>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</si>
  <si>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</si>
  <si>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</si>
  <si>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</si>
  <si>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</si>
  <si>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</si>
  <si>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</si>
  <si>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</si>
  <si>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</si>
  <si>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</si>
  <si>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</si>
  <si>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</si>
  <si>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</si>
  <si>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</si>
  <si>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</si>
  <si>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</si>
  <si>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d.Podatki i opłaty w tym podatek akcyzowy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</si>
  <si>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</si>
  <si>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</si>
  <si>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</si>
  <si>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</si>
  <si>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</si>
  <si>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</si>
  <si>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</si>
  <si>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</si>
  <si>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</si>
  <si>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</si>
  <si>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</si>
  <si>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</si>
  <si>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</si>
  <si>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</si>
  <si>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</si>
  <si>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</si>
  <si>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</si>
  <si>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</si>
  <si>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</si>
  <si>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</si>
  <si>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</si>
  <si>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</si>
  <si>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Poz.1. Inwestycje dotyczące operacji - należy wpisać nakłady w zakresie kosztów kwalifikowanych, bezpośrednio związanych z projektem z podziałem na poszczególne lata sekcja C-5.</t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</si>
  <si>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</si>
  <si>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</si>
  <si>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</si>
  <si>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</si>
  <si>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</si>
  <si>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</si>
  <si>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</si>
  <si>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</si>
  <si>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</si>
  <si>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</si>
  <si>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</si>
  <si>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</si>
  <si>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</si>
  <si>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</si>
  <si>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</si>
  <si>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</si>
  <si>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</si>
  <si>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</si>
  <si>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</si>
  <si>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</si>
  <si>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</si>
  <si>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</si>
  <si>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</si>
  <si>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</si>
  <si>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</si>
  <si>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</si>
  <si>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</si>
  <si>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</si>
  <si>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</si>
  <si>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</si>
  <si>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</si>
  <si>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</si>
  <si>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</si>
  <si>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</si>
  <si>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</si>
  <si>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</si>
  <si>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</si>
  <si>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</si>
  <si>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</si>
  <si>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</si>
  <si>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</si>
  <si>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</si>
  <si>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</si>
  <si>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</si>
  <si>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</si>
  <si>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</si>
  <si>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</si>
  <si>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</si>
  <si>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</si>
  <si>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</si>
  <si>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</si>
  <si>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</si>
  <si>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</si>
  <si>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</si>
  <si>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</si>
  <si>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</si>
  <si>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</si>
  <si>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</si>
  <si>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F-1. Prognoza przychodów w wyniku realizacji operacji</t>
  </si>
  <si>
    <t>F-2. Prognoza kosztów działalności objętej operacją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</si>
  <si>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</si>
  <si>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</si>
  <si>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D-4. Wyszczególnienie nowotworzonych miejsc pracy : należy podać nazwę stanowisk, uzasadnienie utworzenia stanowiska pracy, etap w ramach którego zostało utworzone miejsce pracy oraz wymiar czasu pracy (np. 1, 1/2, ...)</t>
  </si>
  <si>
    <t>Etap w ramach którego utworzone będzie miejsce pracy</t>
  </si>
  <si>
    <t>Cena netto</t>
  </si>
  <si>
    <t>1. Kredyty, pożyczki</t>
  </si>
  <si>
    <t xml:space="preserve">     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</si>
  <si>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</si>
  <si>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</si>
  <si>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</si>
  <si>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</si>
  <si>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</si>
  <si>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</si>
  <si>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</si>
  <si>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</si>
  <si>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4. Dochód brutto(poz.2-poz.3)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</si>
  <si>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</si>
  <si>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</si>
  <si>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</si>
  <si>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</si>
  <si>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</si>
  <si>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</si>
  <si>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</si>
  <si>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</si>
  <si>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</si>
  <si>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10. Stopa dyskonta (5,49%)/czynnik dyskontujący</t>
  </si>
  <si>
    <t>Stanowisko 3</t>
  </si>
  <si>
    <t>Stanowisko 4</t>
  </si>
  <si>
    <t>Stanowisko 5</t>
  </si>
  <si>
    <t>Stanowisko 6</t>
  </si>
  <si>
    <t>Stanowisko 7</t>
  </si>
  <si>
    <t>Stanowisko 8</t>
  </si>
  <si>
    <t xml:space="preserve">Załącznik do wniosku o przyznanie pomocy
dla działania 4.1/413 "Wdrażanie lokalnych strategii rozwoju" dla operacji, które odpowiadają warunkom przyznania pomocy w ramach działania 312 "Tworzenie i rozwój mikroprzedsiębiorstw" 
w ramach Programu Rozwoju Obszarów Wiejskich 
na lata 2007 - 2013
</t>
  </si>
  <si>
    <t>W-1.1_4.1/413_312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</si>
</sst>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58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" fillId="0" borderId="0">
      <alignment/>
      <protection/>
    </xf>
    <xf numFmtId="0" fontId="51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" borderId="0" applyNumberFormat="0" applyBorder="0" applyAlignment="0" applyProtection="0"/>
  </cellStyleXfs>
  <cellXfs count="848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0" xfId="0" applyFont="1" applyFill="1" applyBorder="1" applyAlignment="1">
      <alignment wrapText="1"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9" fillId="20" borderId="18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0" fillId="20" borderId="18" xfId="0" applyFont="1" applyFill="1" applyBorder="1" applyAlignment="1">
      <alignment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3" fillId="24" borderId="0" xfId="0" applyFont="1" applyFill="1" applyAlignment="1">
      <alignment/>
    </xf>
    <xf numFmtId="0" fontId="0" fillId="20" borderId="14" xfId="0" applyFill="1" applyBorder="1" applyAlignment="1">
      <alignment vertical="top" wrapText="1"/>
    </xf>
    <xf numFmtId="0" fontId="0" fillId="20" borderId="15" xfId="0" applyFill="1" applyBorder="1" applyAlignment="1">
      <alignment vertical="top" wrapText="1"/>
    </xf>
    <xf numFmtId="0" fontId="0" fillId="20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20" borderId="17" xfId="0" applyFill="1" applyBorder="1" applyAlignment="1">
      <alignment wrapText="1"/>
    </xf>
    <xf numFmtId="0" fontId="0" fillId="20" borderId="16" xfId="0" applyFill="1" applyBorder="1" applyAlignment="1">
      <alignment wrapText="1"/>
    </xf>
    <xf numFmtId="0" fontId="0" fillId="20" borderId="13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0" fillId="20" borderId="16" xfId="0" applyFill="1" applyBorder="1" applyAlignment="1">
      <alignment vertical="top" wrapText="1"/>
    </xf>
    <xf numFmtId="0" fontId="3" fillId="20" borderId="0" xfId="0" applyFont="1" applyFill="1" applyBorder="1" applyAlignment="1">
      <alignment horizontal="center" vertical="top" wrapText="1"/>
    </xf>
    <xf numFmtId="0" fontId="1" fillId="20" borderId="14" xfId="0" applyFont="1" applyFill="1" applyBorder="1" applyAlignment="1">
      <alignment wrapText="1"/>
    </xf>
    <xf numFmtId="0" fontId="0" fillId="20" borderId="11" xfId="0" applyFill="1" applyBorder="1" applyAlignment="1">
      <alignment wrapText="1"/>
    </xf>
    <xf numFmtId="0" fontId="0" fillId="20" borderId="15" xfId="0" applyFill="1" applyBorder="1" applyAlignment="1">
      <alignment wrapText="1"/>
    </xf>
    <xf numFmtId="0" fontId="1" fillId="20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20" borderId="0" xfId="0" applyFill="1" applyBorder="1" applyAlignment="1">
      <alignment wrapText="1"/>
    </xf>
    <xf numFmtId="0" fontId="0" fillId="20" borderId="19" xfId="0" applyFill="1" applyBorder="1" applyAlignment="1">
      <alignment/>
    </xf>
    <xf numFmtId="0" fontId="0" fillId="20" borderId="14" xfId="0" applyFill="1" applyBorder="1" applyAlignment="1">
      <alignment wrapText="1"/>
    </xf>
    <xf numFmtId="0" fontId="1" fillId="20" borderId="14" xfId="0" applyFont="1" applyFill="1" applyBorder="1" applyAlignment="1" applyProtection="1">
      <alignment vertical="top" wrapText="1"/>
      <protection locked="0"/>
    </xf>
    <xf numFmtId="0" fontId="1" fillId="24" borderId="0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0" fillId="24" borderId="0" xfId="0" applyFont="1" applyFill="1" applyBorder="1" applyAlignment="1" applyProtection="1">
      <alignment vertical="top" wrapText="1"/>
      <protection locked="0"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1" fillId="20" borderId="17" xfId="0" applyFont="1" applyFill="1" applyBorder="1" applyAlignment="1" applyProtection="1">
      <alignment vertical="top" wrapText="1"/>
      <protection locked="0"/>
    </xf>
    <xf numFmtId="0" fontId="2" fillId="20" borderId="11" xfId="0" applyFont="1" applyFill="1" applyBorder="1" applyAlignment="1">
      <alignment vertical="center" wrapText="1"/>
    </xf>
    <xf numFmtId="0" fontId="2" fillId="20" borderId="12" xfId="0" applyFont="1" applyFill="1" applyBorder="1" applyAlignment="1">
      <alignment vertical="center" wrapText="1"/>
    </xf>
    <xf numFmtId="0" fontId="1" fillId="20" borderId="0" xfId="0" applyFont="1" applyFill="1" applyBorder="1" applyAlignment="1" applyProtection="1">
      <alignment wrapText="1"/>
      <protection locked="0"/>
    </xf>
    <xf numFmtId="0" fontId="0" fillId="20" borderId="0" xfId="0" applyFill="1" applyBorder="1" applyAlignment="1">
      <alignment horizontal="center" vertical="top" wrapText="1"/>
    </xf>
    <xf numFmtId="0" fontId="0" fillId="24" borderId="0" xfId="0" applyFill="1" applyAlignment="1">
      <alignment horizontal="left" vertical="top" wrapText="1"/>
    </xf>
    <xf numFmtId="0" fontId="0" fillId="24" borderId="0" xfId="0" applyFill="1" applyAlignment="1">
      <alignment horizontal="left" vertical="top"/>
    </xf>
    <xf numFmtId="0" fontId="3" fillId="20" borderId="17" xfId="0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 applyProtection="1">
      <alignment horizontal="left" wrapText="1"/>
      <protection locked="0"/>
    </xf>
    <xf numFmtId="0" fontId="2" fillId="20" borderId="11" xfId="0" applyFont="1" applyFill="1" applyBorder="1" applyAlignment="1">
      <alignment wrapText="1"/>
    </xf>
    <xf numFmtId="0" fontId="0" fillId="20" borderId="16" xfId="0" applyFill="1" applyBorder="1" applyAlignment="1">
      <alignment/>
    </xf>
    <xf numFmtId="0" fontId="22" fillId="0" borderId="17" xfId="0" applyFont="1" applyBorder="1" applyAlignment="1">
      <alignment/>
    </xf>
    <xf numFmtId="0" fontId="1" fillId="20" borderId="18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24" fillId="20" borderId="18" xfId="0" applyFont="1" applyFill="1" applyBorder="1" applyAlignment="1">
      <alignment/>
    </xf>
    <xf numFmtId="0" fontId="24" fillId="20" borderId="18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4" fontId="1" fillId="24" borderId="0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/>
    </xf>
    <xf numFmtId="4" fontId="1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7" xfId="0" applyFill="1" applyBorder="1" applyAlignment="1">
      <alignment/>
    </xf>
    <xf numFmtId="0" fontId="24" fillId="20" borderId="18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/>
    </xf>
    <xf numFmtId="0" fontId="24" fillId="20" borderId="17" xfId="0" applyFont="1" applyFill="1" applyBorder="1" applyAlignment="1">
      <alignment/>
    </xf>
    <xf numFmtId="0" fontId="24" fillId="20" borderId="18" xfId="0" applyFont="1" applyFill="1" applyBorder="1" applyAlignment="1">
      <alignment vertical="center" wrapText="1"/>
    </xf>
    <xf numFmtId="0" fontId="27" fillId="20" borderId="18" xfId="0" applyFont="1" applyFill="1" applyBorder="1" applyAlignment="1">
      <alignment horizontal="center" vertical="top" wrapText="1"/>
    </xf>
    <xf numFmtId="0" fontId="27" fillId="20" borderId="18" xfId="0" applyFont="1" applyFill="1" applyBorder="1" applyAlignment="1">
      <alignment horizontal="center" vertical="top"/>
    </xf>
    <xf numFmtId="0" fontId="28" fillId="20" borderId="18" xfId="0" applyFont="1" applyFill="1" applyBorder="1" applyAlignment="1">
      <alignment horizontal="center" vertical="center" wrapText="1"/>
    </xf>
    <xf numFmtId="0" fontId="24" fillId="2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20" borderId="11" xfId="0" applyFill="1" applyBorder="1" applyAlignment="1">
      <alignment vertical="top"/>
    </xf>
    <xf numFmtId="0" fontId="0" fillId="20" borderId="12" xfId="0" applyFill="1" applyBorder="1" applyAlignment="1">
      <alignment vertical="top"/>
    </xf>
    <xf numFmtId="0" fontId="0" fillId="20" borderId="0" xfId="0" applyFill="1" applyBorder="1" applyAlignment="1">
      <alignment vertical="top"/>
    </xf>
    <xf numFmtId="0" fontId="0" fillId="20" borderId="14" xfId="0" applyFill="1" applyBorder="1" applyAlignment="1">
      <alignment vertical="top"/>
    </xf>
    <xf numFmtId="0" fontId="0" fillId="20" borderId="17" xfId="0" applyFill="1" applyBorder="1" applyAlignment="1">
      <alignment vertical="top"/>
    </xf>
    <xf numFmtId="0" fontId="0" fillId="20" borderId="16" xfId="0" applyFill="1" applyBorder="1" applyAlignment="1">
      <alignment vertical="top"/>
    </xf>
    <xf numFmtId="49" fontId="1" fillId="20" borderId="0" xfId="0" applyNumberFormat="1" applyFont="1" applyFill="1" applyBorder="1" applyAlignment="1" applyProtection="1">
      <alignment horizontal="left"/>
      <protection locked="0"/>
    </xf>
    <xf numFmtId="0" fontId="0" fillId="20" borderId="13" xfId="0" applyFill="1" applyBorder="1" applyAlignment="1">
      <alignment/>
    </xf>
    <xf numFmtId="0" fontId="0" fillId="20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20" borderId="19" xfId="0" applyFont="1" applyFill="1" applyBorder="1" applyAlignment="1">
      <alignment wrapText="1"/>
    </xf>
    <xf numFmtId="0" fontId="2" fillId="20" borderId="20" xfId="0" applyFont="1" applyFill="1" applyBorder="1" applyAlignment="1">
      <alignment wrapText="1"/>
    </xf>
    <xf numFmtId="0" fontId="0" fillId="20" borderId="0" xfId="0" applyFill="1" applyBorder="1" applyAlignment="1">
      <alignment/>
    </xf>
    <xf numFmtId="0" fontId="2" fillId="20" borderId="2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1" fillId="20" borderId="10" xfId="0" applyFont="1" applyFill="1" applyBorder="1" applyAlignment="1" applyProtection="1">
      <alignment vertical="top" wrapText="1"/>
      <protection locked="0"/>
    </xf>
    <xf numFmtId="0" fontId="1" fillId="20" borderId="11" xfId="0" applyFon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 vertical="top" wrapText="1"/>
    </xf>
    <xf numFmtId="0" fontId="0" fillId="20" borderId="12" xfId="0" applyFill="1" applyBorder="1" applyAlignment="1">
      <alignment vertical="top" wrapText="1"/>
    </xf>
    <xf numFmtId="0" fontId="1" fillId="20" borderId="21" xfId="0" applyFont="1" applyFill="1" applyBorder="1" applyAlignment="1" applyProtection="1">
      <alignment vertical="top" wrapText="1"/>
      <protection locked="0"/>
    </xf>
    <xf numFmtId="0" fontId="0" fillId="20" borderId="13" xfId="0" applyFill="1" applyBorder="1" applyAlignment="1">
      <alignment wrapText="1"/>
    </xf>
    <xf numFmtId="0" fontId="0" fillId="20" borderId="21" xfId="0" applyFill="1" applyBorder="1" applyAlignment="1">
      <alignment wrapText="1"/>
    </xf>
    <xf numFmtId="0" fontId="22" fillId="20" borderId="19" xfId="0" applyFont="1" applyFill="1" applyBorder="1" applyAlignment="1">
      <alignment/>
    </xf>
    <xf numFmtId="0" fontId="22" fillId="20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5" fillId="20" borderId="19" xfId="0" applyFont="1" applyFill="1" applyBorder="1" applyAlignment="1">
      <alignment vertical="top"/>
    </xf>
    <xf numFmtId="0" fontId="25" fillId="20" borderId="20" xfId="0" applyFont="1" applyFill="1" applyBorder="1" applyAlignment="1">
      <alignment vertical="top"/>
    </xf>
    <xf numFmtId="0" fontId="24" fillId="20" borderId="16" xfId="0" applyFont="1" applyFill="1" applyBorder="1" applyAlignment="1">
      <alignment/>
    </xf>
    <xf numFmtId="0" fontId="24" fillId="20" borderId="12" xfId="0" applyFont="1" applyFill="1" applyBorder="1" applyAlignment="1">
      <alignment/>
    </xf>
    <xf numFmtId="0" fontId="4" fillId="24" borderId="0" xfId="52" applyFill="1">
      <alignment/>
      <protection/>
    </xf>
    <xf numFmtId="0" fontId="21" fillId="24" borderId="0" xfId="52" applyFont="1" applyFill="1" applyAlignment="1">
      <alignment horizontal="center" vertical="center"/>
      <protection/>
    </xf>
    <xf numFmtId="0" fontId="4" fillId="24" borderId="0" xfId="52" applyFill="1" applyAlignment="1">
      <alignment horizontal="center" vertical="center"/>
      <protection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24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24" borderId="0" xfId="0" applyFont="1" applyFill="1" applyAlignment="1">
      <alignment/>
    </xf>
    <xf numFmtId="0" fontId="26" fillId="20" borderId="18" xfId="0" applyFont="1" applyFill="1" applyBorder="1" applyAlignment="1">
      <alignment horizontal="center" vertical="top"/>
    </xf>
    <xf numFmtId="0" fontId="1" fillId="20" borderId="16" xfId="0" applyFont="1" applyFill="1" applyBorder="1" applyAlignment="1" applyProtection="1">
      <alignment vertical="top" wrapText="1"/>
      <protection locked="0"/>
    </xf>
    <xf numFmtId="0" fontId="3" fillId="20" borderId="23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4" borderId="0" xfId="52" applyFill="1">
      <alignment/>
      <protection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4" fontId="9" fillId="4" borderId="0" xfId="0" applyNumberFormat="1" applyFont="1" applyFill="1" applyBorder="1" applyAlignment="1">
      <alignment horizontal="center" wrapText="1"/>
    </xf>
    <xf numFmtId="4" fontId="12" fillId="4" borderId="0" xfId="0" applyNumberFormat="1" applyFont="1" applyFill="1" applyBorder="1" applyAlignment="1" applyProtection="1">
      <alignment horizontal="center" wrapText="1"/>
      <protection hidden="1"/>
    </xf>
    <xf numFmtId="0" fontId="0" fillId="4" borderId="17" xfId="0" applyFill="1" applyBorder="1" applyAlignment="1">
      <alignment/>
    </xf>
    <xf numFmtId="0" fontId="6" fillId="4" borderId="0" xfId="44" applyFill="1" applyAlignment="1" applyProtection="1">
      <alignment/>
      <protection/>
    </xf>
    <xf numFmtId="0" fontId="0" fillId="4" borderId="0" xfId="0" applyFill="1" applyBorder="1" applyAlignment="1">
      <alignment/>
    </xf>
    <xf numFmtId="0" fontId="1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0" fillId="4" borderId="1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 vertical="top"/>
    </xf>
    <xf numFmtId="0" fontId="18" fillId="4" borderId="0" xfId="0" applyFont="1" applyFill="1" applyAlignment="1">
      <alignment vertical="top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6" fillId="20" borderId="22" xfId="0" applyFont="1" applyFill="1" applyBorder="1" applyAlignment="1">
      <alignment horizontal="center" vertical="top"/>
    </xf>
    <xf numFmtId="0" fontId="27" fillId="20" borderId="24" xfId="0" applyFont="1" applyFill="1" applyBorder="1" applyAlignment="1">
      <alignment horizontal="center" vertical="top"/>
    </xf>
    <xf numFmtId="0" fontId="27" fillId="20" borderId="22" xfId="0" applyFont="1" applyFill="1" applyBorder="1" applyAlignment="1">
      <alignment horizontal="center" vertical="top"/>
    </xf>
    <xf numFmtId="0" fontId="3" fillId="20" borderId="17" xfId="0" applyFont="1" applyFill="1" applyBorder="1" applyAlignment="1" applyProtection="1">
      <alignment horizontal="center" vertical="top" wrapText="1"/>
      <protection locked="0"/>
    </xf>
    <xf numFmtId="0" fontId="30" fillId="24" borderId="0" xfId="0" applyFont="1" applyFill="1" applyAlignment="1">
      <alignment/>
    </xf>
    <xf numFmtId="0" fontId="1" fillId="20" borderId="18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right" vertical="center" wrapText="1"/>
    </xf>
    <xf numFmtId="0" fontId="28" fillId="20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4" borderId="11" xfId="0" applyFill="1" applyBorder="1" applyAlignment="1">
      <alignment/>
    </xf>
    <xf numFmtId="0" fontId="24" fillId="24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22" borderId="18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20" borderId="0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4" fillId="20" borderId="18" xfId="0" applyFont="1" applyFill="1" applyBorder="1" applyAlignment="1">
      <alignment horizontal="right" vertical="center"/>
    </xf>
    <xf numFmtId="0" fontId="1" fillId="24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22" borderId="18" xfId="0" applyNumberFormat="1" applyFont="1" applyFill="1" applyBorder="1" applyAlignment="1">
      <alignment horizontal="right" vertical="center"/>
    </xf>
    <xf numFmtId="4" fontId="2" fillId="22" borderId="18" xfId="0" applyNumberFormat="1" applyFont="1" applyFill="1" applyBorder="1" applyAlignment="1">
      <alignment horizontal="right" vertical="center"/>
    </xf>
    <xf numFmtId="4" fontId="24" fillId="22" borderId="18" xfId="0" applyNumberFormat="1" applyFont="1" applyFill="1" applyBorder="1" applyAlignment="1">
      <alignment horizontal="right" vertical="center"/>
    </xf>
    <xf numFmtId="4" fontId="25" fillId="22" borderId="18" xfId="0" applyNumberFormat="1" applyFont="1" applyFill="1" applyBorder="1" applyAlignment="1">
      <alignment horizontal="right" vertical="center"/>
    </xf>
    <xf numFmtId="0" fontId="24" fillId="24" borderId="18" xfId="0" applyFont="1" applyFill="1" applyBorder="1" applyAlignment="1">
      <alignment vertical="center" wrapText="1"/>
    </xf>
    <xf numFmtId="0" fontId="24" fillId="20" borderId="18" xfId="0" applyFont="1" applyFill="1" applyBorder="1" applyAlignment="1">
      <alignment vertical="center"/>
    </xf>
    <xf numFmtId="0" fontId="2" fillId="20" borderId="18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4" fontId="25" fillId="22" borderId="18" xfId="0" applyNumberFormat="1" applyFont="1" applyFill="1" applyBorder="1" applyAlignment="1">
      <alignment horizontal="center"/>
    </xf>
    <xf numFmtId="4" fontId="33" fillId="24" borderId="18" xfId="0" applyNumberFormat="1" applyFont="1" applyFill="1" applyBorder="1" applyAlignment="1">
      <alignment/>
    </xf>
    <xf numFmtId="4" fontId="34" fillId="24" borderId="18" xfId="0" applyNumberFormat="1" applyFont="1" applyFill="1" applyBorder="1" applyAlignment="1">
      <alignment/>
    </xf>
    <xf numFmtId="4" fontId="28" fillId="22" borderId="18" xfId="0" applyNumberFormat="1" applyFont="1" applyFill="1" applyBorder="1" applyAlignment="1">
      <alignment horizontal="right" vertical="center" wrapText="1"/>
    </xf>
    <xf numFmtId="4" fontId="28" fillId="22" borderId="18" xfId="0" applyNumberFormat="1" applyFont="1" applyFill="1" applyBorder="1" applyAlignment="1">
      <alignment horizontal="right" vertical="center"/>
    </xf>
    <xf numFmtId="4" fontId="26" fillId="22" borderId="18" xfId="0" applyNumberFormat="1" applyFont="1" applyFill="1" applyBorder="1" applyAlignment="1">
      <alignment horizontal="right" vertical="center" wrapText="1"/>
    </xf>
    <xf numFmtId="4" fontId="28" fillId="22" borderId="18" xfId="0" applyNumberFormat="1" applyFont="1" applyFill="1" applyBorder="1" applyAlignment="1">
      <alignment vertical="center"/>
    </xf>
    <xf numFmtId="0" fontId="24" fillId="20" borderId="0" xfId="0" applyFont="1" applyFill="1" applyBorder="1" applyAlignment="1">
      <alignment vertical="top" wrapText="1"/>
    </xf>
    <xf numFmtId="0" fontId="0" fillId="0" borderId="18" xfId="0" applyBorder="1" applyAlignment="1" applyProtection="1">
      <alignment horizontal="center" vertical="center"/>
      <protection locked="0"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horizontal="right" vertical="center"/>
      <protection locked="0"/>
    </xf>
    <xf numFmtId="4" fontId="24" fillId="24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top" wrapText="1"/>
      <protection locked="0"/>
    </xf>
    <xf numFmtId="4" fontId="26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27" fillId="24" borderId="22" xfId="0" applyNumberFormat="1" applyFont="1" applyFill="1" applyBorder="1" applyAlignment="1" applyProtection="1">
      <alignment vertical="center"/>
      <protection locked="0"/>
    </xf>
    <xf numFmtId="4" fontId="27" fillId="24" borderId="18" xfId="0" applyNumberFormat="1" applyFont="1" applyFill="1" applyBorder="1" applyAlignment="1" applyProtection="1">
      <alignment vertical="center"/>
      <protection locked="0"/>
    </xf>
    <xf numFmtId="4" fontId="27" fillId="24" borderId="18" xfId="0" applyNumberFormat="1" applyFont="1" applyFill="1" applyBorder="1" applyAlignment="1" applyProtection="1">
      <alignment horizontal="right" vertical="center"/>
      <protection locked="0"/>
    </xf>
    <xf numFmtId="4" fontId="1" fillId="24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/>
      <protection locked="0"/>
    </xf>
    <xf numFmtId="0" fontId="24" fillId="0" borderId="18" xfId="0" applyFont="1" applyBorder="1" applyAlignment="1">
      <alignment vertical="center"/>
    </xf>
    <xf numFmtId="0" fontId="24" fillId="20" borderId="13" xfId="0" applyFont="1" applyFill="1" applyBorder="1" applyAlignment="1">
      <alignment vertical="top" wrapText="1"/>
    </xf>
    <xf numFmtId="0" fontId="24" fillId="20" borderId="14" xfId="0" applyFont="1" applyFill="1" applyBorder="1" applyAlignment="1">
      <alignment vertical="top" wrapText="1"/>
    </xf>
    <xf numFmtId="0" fontId="24" fillId="20" borderId="18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/>
      <protection locked="0"/>
    </xf>
    <xf numFmtId="0" fontId="18" fillId="4" borderId="0" xfId="0" applyFont="1" applyFill="1" applyAlignment="1" applyProtection="1">
      <alignment vertical="top"/>
      <protection locked="0"/>
    </xf>
    <xf numFmtId="175" fontId="24" fillId="22" borderId="18" xfId="0" applyNumberFormat="1" applyFont="1" applyFill="1" applyBorder="1" applyAlignment="1">
      <alignment horizontal="right" vertical="center"/>
    </xf>
    <xf numFmtId="0" fontId="0" fillId="24" borderId="25" xfId="0" applyFill="1" applyBorder="1" applyAlignment="1">
      <alignment horizontal="left" vertical="top" wrapText="1"/>
    </xf>
    <xf numFmtId="0" fontId="38" fillId="0" borderId="0" xfId="0" applyFont="1" applyAlignment="1" applyProtection="1">
      <alignment/>
      <protection/>
    </xf>
    <xf numFmtId="0" fontId="1" fillId="2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2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0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4" fillId="20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3" fillId="20" borderId="19" xfId="0" applyFont="1" applyFill="1" applyBorder="1" applyAlignment="1">
      <alignment horizontal="center" vertical="top" wrapText="1"/>
    </xf>
    <xf numFmtId="0" fontId="3" fillId="2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2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" fillId="24" borderId="26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1" fillId="24" borderId="26" xfId="0" applyFont="1" applyFill="1" applyBorder="1" applyAlignment="1" applyProtection="1">
      <alignment horizontal="center" vertical="center" wrapText="1"/>
      <protection locked="0"/>
    </xf>
    <xf numFmtId="173" fontId="1" fillId="2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top" wrapText="1"/>
    </xf>
    <xf numFmtId="0" fontId="2" fillId="20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5" fillId="20" borderId="19" xfId="0" applyFont="1" applyFill="1" applyBorder="1" applyAlignment="1">
      <alignment horizontal="center" vertical="top" wrapText="1"/>
    </xf>
    <xf numFmtId="0" fontId="25" fillId="20" borderId="20" xfId="0" applyFont="1" applyFill="1" applyBorder="1" applyAlignment="1">
      <alignment horizontal="center" vertical="top" wrapText="1"/>
    </xf>
    <xf numFmtId="0" fontId="0" fillId="24" borderId="20" xfId="0" applyFill="1" applyBorder="1" applyAlignment="1" applyProtection="1">
      <alignment vertical="top" wrapText="1"/>
      <protection locked="0"/>
    </xf>
    <xf numFmtId="0" fontId="30" fillId="24" borderId="11" xfId="0" applyFont="1" applyFill="1" applyBorder="1" applyAlignment="1">
      <alignment/>
    </xf>
    <xf numFmtId="0" fontId="2" fillId="20" borderId="22" xfId="0" applyFont="1" applyFill="1" applyBorder="1" applyAlignment="1" applyProtection="1">
      <alignment horizontal="center" vertical="top" wrapText="1"/>
      <protection/>
    </xf>
    <xf numFmtId="0" fontId="22" fillId="20" borderId="19" xfId="0" applyFont="1" applyFill="1" applyBorder="1" applyAlignment="1" applyProtection="1">
      <alignment horizontal="center" vertical="top" wrapText="1"/>
      <protection/>
    </xf>
    <xf numFmtId="0" fontId="22" fillId="20" borderId="20" xfId="0" applyFont="1" applyFill="1" applyBorder="1" applyAlignment="1" applyProtection="1">
      <alignment horizontal="center" vertical="top" wrapText="1"/>
      <protection/>
    </xf>
    <xf numFmtId="0" fontId="25" fillId="20" borderId="22" xfId="0" applyFont="1" applyFill="1" applyBorder="1" applyAlignment="1">
      <alignment horizontal="center" vertical="top" wrapText="1"/>
    </xf>
    <xf numFmtId="0" fontId="0" fillId="24" borderId="19" xfId="0" applyFill="1" applyBorder="1" applyAlignment="1" applyProtection="1">
      <alignment vertical="top" wrapText="1"/>
      <protection locked="0"/>
    </xf>
    <xf numFmtId="0" fontId="0" fillId="24" borderId="22" xfId="0" applyFill="1" applyBorder="1" applyAlignment="1" applyProtection="1">
      <alignment vertical="top" wrapText="1"/>
      <protection locked="0"/>
    </xf>
    <xf numFmtId="0" fontId="0" fillId="24" borderId="20" xfId="0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4" fillId="20" borderId="22" xfId="52" applyFont="1" applyFill="1" applyBorder="1" applyAlignment="1">
      <alignment horizontal="center"/>
      <protection/>
    </xf>
    <xf numFmtId="0" fontId="0" fillId="20" borderId="20" xfId="0" applyFill="1" applyBorder="1" applyAlignment="1">
      <alignment horizontal="center"/>
    </xf>
    <xf numFmtId="0" fontId="30" fillId="24" borderId="0" xfId="0" applyFont="1" applyFill="1" applyAlignment="1">
      <alignment wrapText="1"/>
    </xf>
    <xf numFmtId="0" fontId="30" fillId="0" borderId="0" xfId="0" applyFont="1" applyAlignment="1">
      <alignment/>
    </xf>
    <xf numFmtId="0" fontId="15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 vertical="top"/>
    </xf>
    <xf numFmtId="0" fontId="29" fillId="24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24" borderId="0" xfId="52" applyFont="1" applyFill="1" applyAlignment="1">
      <alignment horizontal="center" vertical="center" wrapText="1"/>
      <protection/>
    </xf>
    <xf numFmtId="0" fontId="19" fillId="24" borderId="0" xfId="52" applyFont="1" applyFill="1" applyAlignment="1">
      <alignment horizontal="center"/>
      <protection/>
    </xf>
    <xf numFmtId="0" fontId="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0" borderId="15" xfId="0" applyFont="1" applyFill="1" applyBorder="1" applyAlignment="1">
      <alignment vertical="top" wrapText="1"/>
    </xf>
    <xf numFmtId="0" fontId="2" fillId="20" borderId="17" xfId="0" applyFont="1" applyFill="1" applyBorder="1" applyAlignment="1">
      <alignment vertical="top" wrapText="1"/>
    </xf>
    <xf numFmtId="0" fontId="2" fillId="20" borderId="16" xfId="0" applyFont="1" applyFill="1" applyBorder="1" applyAlignment="1">
      <alignment vertical="top" wrapText="1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3" fillId="20" borderId="2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0" borderId="23" xfId="0" applyBorder="1" applyAlignment="1">
      <alignment horizontal="center" vertical="top" wrapText="1"/>
    </xf>
    <xf numFmtId="0" fontId="1" fillId="20" borderId="0" xfId="0" applyFont="1" applyFill="1" applyBorder="1" applyAlignment="1" applyProtection="1">
      <alignment horizontal="center" wrapText="1"/>
      <protection locked="0"/>
    </xf>
    <xf numFmtId="0" fontId="3" fillId="20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20" borderId="11" xfId="0" applyFont="1" applyFill="1" applyBorder="1" applyAlignment="1">
      <alignment vertical="top" wrapText="1"/>
    </xf>
    <xf numFmtId="0" fontId="1" fillId="20" borderId="12" xfId="0" applyFont="1" applyFill="1" applyBorder="1" applyAlignment="1">
      <alignment vertical="top" wrapText="1"/>
    </xf>
    <xf numFmtId="0" fontId="0" fillId="20" borderId="13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0" fillId="20" borderId="14" xfId="0" applyFill="1" applyBorder="1" applyAlignment="1">
      <alignment vertical="top" wrapText="1"/>
    </xf>
    <xf numFmtId="0" fontId="2" fillId="20" borderId="10" xfId="0" applyFont="1" applyFill="1" applyBorder="1" applyAlignment="1">
      <alignment vertical="center" wrapText="1"/>
    </xf>
    <xf numFmtId="0" fontId="1" fillId="20" borderId="11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0" fillId="20" borderId="13" xfId="0" applyFill="1" applyBorder="1" applyAlignment="1">
      <alignment vertical="center" wrapText="1"/>
    </xf>
    <xf numFmtId="0" fontId="0" fillId="20" borderId="0" xfId="0" applyFill="1" applyBorder="1" applyAlignment="1">
      <alignment vertical="center" wrapText="1"/>
    </xf>
    <xf numFmtId="0" fontId="0" fillId="20" borderId="14" xfId="0" applyFill="1" applyBorder="1" applyAlignment="1">
      <alignment vertical="center" wrapText="1"/>
    </xf>
    <xf numFmtId="0" fontId="0" fillId="20" borderId="15" xfId="0" applyFill="1" applyBorder="1" applyAlignment="1">
      <alignment vertical="center" wrapText="1"/>
    </xf>
    <xf numFmtId="0" fontId="0" fillId="20" borderId="17" xfId="0" applyFill="1" applyBorder="1" applyAlignment="1">
      <alignment vertical="center" wrapText="1"/>
    </xf>
    <xf numFmtId="0" fontId="0" fillId="20" borderId="16" xfId="0" applyFill="1" applyBorder="1" applyAlignment="1">
      <alignment vertical="center" wrapText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2" fillId="20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64" fontId="1" fillId="2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6" xfId="0" applyFill="1" applyBorder="1" applyAlignment="1" applyProtection="1">
      <alignment horizontal="center" vertical="center"/>
      <protection locked="0"/>
    </xf>
    <xf numFmtId="0" fontId="3" fillId="20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20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2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2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20" borderId="22" xfId="0" applyFont="1" applyFill="1" applyBorder="1" applyAlignment="1">
      <alignment horizontal="center" vertical="center" wrapText="1"/>
    </xf>
    <xf numFmtId="0" fontId="24" fillId="20" borderId="2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0" borderId="22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vertical="top" wrapText="1"/>
    </xf>
    <xf numFmtId="0" fontId="1" fillId="20" borderId="20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4" fillId="20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20" borderId="22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" fillId="20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4" fillId="20" borderId="22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vertical="center" wrapText="1"/>
      <protection locked="0"/>
    </xf>
    <xf numFmtId="0" fontId="2" fillId="20" borderId="18" xfId="0" applyFont="1" applyFill="1" applyBorder="1" applyAlignment="1">
      <alignment horizontal="left" vertical="center" wrapText="1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25" fillId="20" borderId="10" xfId="0" applyFont="1" applyFill="1" applyBorder="1" applyAlignment="1">
      <alignment horizontal="center"/>
    </xf>
    <xf numFmtId="0" fontId="25" fillId="20" borderId="11" xfId="0" applyFont="1" applyFill="1" applyBorder="1" applyAlignment="1">
      <alignment horizontal="center"/>
    </xf>
    <xf numFmtId="0" fontId="25" fillId="20" borderId="12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 wrapText="1"/>
    </xf>
    <xf numFmtId="0" fontId="2" fillId="20" borderId="24" xfId="0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22" borderId="18" xfId="0" applyNumberFormat="1" applyFont="1" applyFill="1" applyBorder="1" applyAlignment="1" applyProtection="1">
      <alignment horizontal="right" vertical="center" wrapText="1"/>
      <protection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left" vertical="top" wrapText="1"/>
    </xf>
    <xf numFmtId="0" fontId="2" fillId="20" borderId="13" xfId="0" applyFont="1" applyFill="1" applyBorder="1" applyAlignment="1">
      <alignment horizontal="left" vertical="top" wrapText="1"/>
    </xf>
    <xf numFmtId="0" fontId="2" fillId="20" borderId="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left" vertical="top" wrapText="1"/>
    </xf>
    <xf numFmtId="0" fontId="2" fillId="20" borderId="16" xfId="0" applyFont="1" applyFill="1" applyBorder="1" applyAlignment="1">
      <alignment horizontal="left" vertical="top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4" fontId="1" fillId="22" borderId="18" xfId="0" applyNumberFormat="1" applyFont="1" applyFill="1" applyBorder="1" applyAlignment="1">
      <alignment horizontal="right" vertical="center" wrapText="1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" fontId="1" fillId="22" borderId="30" xfId="0" applyNumberFormat="1" applyFont="1" applyFill="1" applyBorder="1" applyAlignment="1" applyProtection="1">
      <alignment horizontal="right" vertical="center" wrapText="1"/>
      <protection/>
    </xf>
    <xf numFmtId="4" fontId="1" fillId="22" borderId="22" xfId="0" applyNumberFormat="1" applyFont="1" applyFill="1" applyBorder="1" applyAlignment="1" applyProtection="1">
      <alignment horizontal="right" vertical="center" wrapText="1"/>
      <protection/>
    </xf>
    <xf numFmtId="4" fontId="1" fillId="22" borderId="19" xfId="0" applyNumberFormat="1" applyFont="1" applyFill="1" applyBorder="1" applyAlignment="1" applyProtection="1">
      <alignment horizontal="right" vertical="center" wrapText="1"/>
      <protection/>
    </xf>
    <xf numFmtId="4" fontId="1" fillId="22" borderId="20" xfId="0" applyNumberFormat="1" applyFont="1" applyFill="1" applyBorder="1" applyAlignment="1" applyProtection="1">
      <alignment horizontal="right" vertical="center" wrapText="1"/>
      <protection/>
    </xf>
    <xf numFmtId="0" fontId="2" fillId="20" borderId="22" xfId="0" applyFont="1" applyFill="1" applyBorder="1" applyAlignment="1">
      <alignment horizontal="right" vertical="center" wrapText="1"/>
    </xf>
    <xf numFmtId="0" fontId="2" fillId="20" borderId="19" xfId="0" applyFont="1" applyFill="1" applyBorder="1" applyAlignment="1">
      <alignment horizontal="right" vertical="center" wrapText="1"/>
    </xf>
    <xf numFmtId="0" fontId="2" fillId="20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20" borderId="18" xfId="0" applyFont="1" applyFill="1" applyBorder="1" applyAlignment="1">
      <alignment vertical="top" wrapText="1"/>
    </xf>
    <xf numFmtId="0" fontId="2" fillId="20" borderId="30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0" fillId="0" borderId="0" xfId="0" applyAlignment="1">
      <alignment/>
    </xf>
    <xf numFmtId="0" fontId="2" fillId="20" borderId="22" xfId="0" applyFont="1" applyFill="1" applyBorder="1" applyAlignment="1">
      <alignment horizontal="center" vertical="top" wrapText="1"/>
    </xf>
    <xf numFmtId="0" fontId="2" fillId="20" borderId="19" xfId="0" applyFont="1" applyFill="1" applyBorder="1" applyAlignment="1">
      <alignment horizontal="center" vertical="top" wrapText="1"/>
    </xf>
    <xf numFmtId="0" fontId="2" fillId="20" borderId="20" xfId="0" applyFont="1" applyFill="1" applyBorder="1" applyAlignment="1">
      <alignment horizontal="center" vertical="top" wrapText="1"/>
    </xf>
    <xf numFmtId="0" fontId="0" fillId="24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0" fillId="20" borderId="11" xfId="0" applyFill="1" applyBorder="1" applyAlignment="1">
      <alignment vertical="top" wrapText="1"/>
    </xf>
    <xf numFmtId="0" fontId="1" fillId="20" borderId="10" xfId="0" applyFont="1" applyFill="1" applyBorder="1" applyAlignment="1">
      <alignment wrapText="1"/>
    </xf>
    <xf numFmtId="0" fontId="1" fillId="20" borderId="19" xfId="0" applyFont="1" applyFill="1" applyBorder="1" applyAlignment="1">
      <alignment wrapText="1"/>
    </xf>
    <xf numFmtId="0" fontId="1" fillId="20" borderId="11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" fillId="20" borderId="21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" fillId="2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20" borderId="17" xfId="0" applyFont="1" applyFill="1" applyBorder="1" applyAlignment="1">
      <alignment horizontal="center" vertical="top" wrapText="1"/>
    </xf>
    <xf numFmtId="0" fontId="36" fillId="24" borderId="0" xfId="0" applyFont="1" applyFill="1" applyAlignment="1">
      <alignment wrapText="1"/>
    </xf>
    <xf numFmtId="0" fontId="0" fillId="20" borderId="15" xfId="0" applyFill="1" applyBorder="1" applyAlignment="1">
      <alignment wrapText="1"/>
    </xf>
    <xf numFmtId="0" fontId="2" fillId="20" borderId="11" xfId="0" applyFont="1" applyFill="1" applyBorder="1" applyAlignment="1">
      <alignment vertical="top" wrapText="1"/>
    </xf>
    <xf numFmtId="0" fontId="2" fillId="20" borderId="12" xfId="0" applyFont="1" applyFill="1" applyBorder="1" applyAlignment="1">
      <alignment vertical="top" wrapText="1"/>
    </xf>
    <xf numFmtId="0" fontId="2" fillId="20" borderId="13" xfId="0" applyFont="1" applyFill="1" applyBorder="1" applyAlignment="1">
      <alignment vertical="top" wrapText="1"/>
    </xf>
    <xf numFmtId="0" fontId="2" fillId="20" borderId="0" xfId="0" applyFont="1" applyFill="1" applyBorder="1" applyAlignment="1">
      <alignment vertical="top" wrapText="1"/>
    </xf>
    <xf numFmtId="0" fontId="2" fillId="20" borderId="14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/>
    </xf>
    <xf numFmtId="0" fontId="1" fillId="20" borderId="20" xfId="0" applyFont="1" applyFill="1" applyBorder="1" applyAlignment="1">
      <alignment vertical="center"/>
    </xf>
    <xf numFmtId="4" fontId="11" fillId="22" borderId="22" xfId="0" applyNumberFormat="1" applyFont="1" applyFill="1" applyBorder="1" applyAlignment="1" applyProtection="1">
      <alignment horizontal="right" vertical="center" wrapText="1"/>
      <protection/>
    </xf>
    <xf numFmtId="4" fontId="11" fillId="22" borderId="20" xfId="0" applyNumberFormat="1" applyFont="1" applyFill="1" applyBorder="1" applyAlignment="1" applyProtection="1">
      <alignment horizontal="right" vertical="center" wrapText="1"/>
      <protection/>
    </xf>
    <xf numFmtId="1" fontId="11" fillId="0" borderId="22" xfId="0" applyNumberFormat="1" applyFont="1" applyBorder="1" applyAlignment="1" applyProtection="1">
      <alignment horizontal="center" vertical="center" wrapText="1"/>
      <protection locked="0"/>
    </xf>
    <xf numFmtId="1" fontId="11" fillId="0" borderId="20" xfId="0" applyNumberFormat="1" applyFont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Border="1" applyAlignment="1" applyProtection="1">
      <alignment horizontal="center" vertical="center" wrapText="1"/>
      <protection locked="0"/>
    </xf>
    <xf numFmtId="4" fontId="11" fillId="0" borderId="20" xfId="0" applyNumberFormat="1" applyFont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4" fontId="9" fillId="20" borderId="22" xfId="0" applyNumberFormat="1" applyFont="1" applyFill="1" applyBorder="1" applyAlignment="1">
      <alignment horizontal="center" vertical="center" wrapText="1"/>
    </xf>
    <xf numFmtId="4" fontId="9" fillId="20" borderId="20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4" fontId="9" fillId="20" borderId="18" xfId="0" applyNumberFormat="1" applyFont="1" applyFill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textRotation="90" wrapText="1"/>
    </xf>
    <xf numFmtId="0" fontId="10" fillId="20" borderId="24" xfId="0" applyFont="1" applyFill="1" applyBorder="1" applyAlignment="1">
      <alignment horizontal="center" vertical="center" textRotation="90" wrapText="1"/>
    </xf>
    <xf numFmtId="0" fontId="10" fillId="20" borderId="18" xfId="0" applyFont="1" applyFill="1" applyBorder="1" applyAlignment="1" applyProtection="1">
      <alignment horizontal="center" vertical="center" wrapText="1"/>
      <protection hidden="1"/>
    </xf>
    <xf numFmtId="0" fontId="10" fillId="20" borderId="30" xfId="0" applyFont="1" applyFill="1" applyBorder="1" applyAlignment="1">
      <alignment horizontal="center" vertical="center" wrapText="1"/>
    </xf>
    <xf numFmtId="0" fontId="10" fillId="20" borderId="2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10" fillId="20" borderId="22" xfId="0" applyFont="1" applyFill="1" applyBorder="1" applyAlignment="1" applyProtection="1">
      <alignment horizontal="center" vertical="center" wrapText="1"/>
      <protection/>
    </xf>
    <xf numFmtId="0" fontId="10" fillId="20" borderId="20" xfId="0" applyFont="1" applyFill="1" applyBorder="1" applyAlignment="1" applyProtection="1">
      <alignment horizontal="center" vertical="center" wrapText="1"/>
      <protection/>
    </xf>
    <xf numFmtId="0" fontId="10" fillId="20" borderId="22" xfId="0" applyFont="1" applyFill="1" applyBorder="1" applyAlignment="1" applyProtection="1">
      <alignment horizontal="center" vertical="center" wrapText="1"/>
      <protection hidden="1"/>
    </xf>
    <xf numFmtId="0" fontId="10" fillId="20" borderId="19" xfId="0" applyFont="1" applyFill="1" applyBorder="1" applyAlignment="1" applyProtection="1">
      <alignment horizontal="center" vertical="center" wrapText="1"/>
      <protection hidden="1"/>
    </xf>
    <xf numFmtId="0" fontId="10" fillId="20" borderId="20" xfId="0" applyFont="1" applyFill="1" applyBorder="1" applyAlignment="1" applyProtection="1">
      <alignment horizontal="center" vertical="center" wrapText="1"/>
      <protection hidden="1"/>
    </xf>
    <xf numFmtId="0" fontId="10" fillId="20" borderId="18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wrapText="1"/>
    </xf>
    <xf numFmtId="0" fontId="1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10" fillId="2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4" fontId="24" fillId="22" borderId="22" xfId="0" applyNumberFormat="1" applyFont="1" applyFill="1" applyBorder="1" applyAlignment="1">
      <alignment horizontal="right" vertical="center"/>
    </xf>
    <xf numFmtId="4" fontId="24" fillId="22" borderId="19" xfId="0" applyNumberFormat="1" applyFont="1" applyFill="1" applyBorder="1" applyAlignment="1">
      <alignment horizontal="right" vertical="center"/>
    </xf>
    <xf numFmtId="4" fontId="24" fillId="22" borderId="20" xfId="0" applyNumberFormat="1" applyFont="1" applyFill="1" applyBorder="1" applyAlignment="1">
      <alignment horizontal="right" vertical="center"/>
    </xf>
    <xf numFmtId="4" fontId="25" fillId="22" borderId="22" xfId="0" applyNumberFormat="1" applyFont="1" applyFill="1" applyBorder="1" applyAlignment="1">
      <alignment horizontal="right" vertical="center"/>
    </xf>
    <xf numFmtId="4" fontId="25" fillId="22" borderId="19" xfId="0" applyNumberFormat="1" applyFont="1" applyFill="1" applyBorder="1" applyAlignment="1">
      <alignment horizontal="right" vertical="center"/>
    </xf>
    <xf numFmtId="4" fontId="25" fillId="22" borderId="20" xfId="0" applyNumberFormat="1" applyFont="1" applyFill="1" applyBorder="1" applyAlignment="1">
      <alignment horizontal="right" vertical="center"/>
    </xf>
    <xf numFmtId="0" fontId="24" fillId="20" borderId="11" xfId="0" applyFont="1" applyFill="1" applyBorder="1" applyAlignment="1">
      <alignment vertical="center" wrapText="1"/>
    </xf>
    <xf numFmtId="0" fontId="0" fillId="20" borderId="11" xfId="0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25" fillId="20" borderId="22" xfId="0" applyFont="1" applyFill="1" applyBorder="1" applyAlignment="1">
      <alignment horizontal="right" vertical="center"/>
    </xf>
    <xf numFmtId="0" fontId="25" fillId="20" borderId="19" xfId="0" applyFont="1" applyFill="1" applyBorder="1" applyAlignment="1">
      <alignment horizontal="right" vertical="center"/>
    </xf>
    <xf numFmtId="0" fontId="25" fillId="20" borderId="20" xfId="0" applyFont="1" applyFill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4" fillId="20" borderId="30" xfId="0" applyFont="1" applyFill="1" applyBorder="1" applyAlignment="1">
      <alignment horizontal="center" vertical="center" wrapText="1"/>
    </xf>
    <xf numFmtId="0" fontId="24" fillId="20" borderId="24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4" fillId="20" borderId="22" xfId="0" applyFont="1" applyFill="1" applyBorder="1" applyAlignment="1">
      <alignment wrapText="1"/>
    </xf>
    <xf numFmtId="0" fontId="24" fillId="20" borderId="19" xfId="0" applyFont="1" applyFill="1" applyBorder="1" applyAlignment="1">
      <alignment wrapText="1"/>
    </xf>
    <xf numFmtId="0" fontId="24" fillId="20" borderId="20" xfId="0" applyFont="1" applyFill="1" applyBorder="1" applyAlignment="1">
      <alignment wrapText="1"/>
    </xf>
    <xf numFmtId="0" fontId="25" fillId="20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4" borderId="0" xfId="0" applyFont="1" applyFill="1" applyAlignment="1">
      <alignment/>
    </xf>
    <xf numFmtId="0" fontId="0" fillId="4" borderId="0" xfId="0" applyFill="1" applyAlignment="1">
      <alignment/>
    </xf>
    <xf numFmtId="0" fontId="27" fillId="20" borderId="10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27" fillId="20" borderId="12" xfId="0" applyFont="1" applyFill="1" applyBorder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27" fillId="20" borderId="17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4" fontId="0" fillId="0" borderId="22" xfId="0" applyNumberForma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25" fillId="20" borderId="22" xfId="0" applyFont="1" applyFill="1" applyBorder="1" applyAlignment="1">
      <alignment vertical="center" wrapText="1"/>
    </xf>
    <xf numFmtId="0" fontId="25" fillId="20" borderId="19" xfId="0" applyFont="1" applyFill="1" applyBorder="1" applyAlignment="1">
      <alignment vertical="center" wrapText="1"/>
    </xf>
    <xf numFmtId="0" fontId="25" fillId="20" borderId="20" xfId="0" applyFont="1" applyFill="1" applyBorder="1" applyAlignment="1">
      <alignment vertical="center" wrapText="1"/>
    </xf>
    <xf numFmtId="0" fontId="27" fillId="20" borderId="30" xfId="0" applyFont="1" applyFill="1" applyBorder="1" applyAlignment="1">
      <alignment vertical="center" wrapText="1"/>
    </xf>
    <xf numFmtId="0" fontId="27" fillId="20" borderId="24" xfId="0" applyFont="1" applyFill="1" applyBorder="1" applyAlignment="1">
      <alignment vertical="center"/>
    </xf>
    <xf numFmtId="0" fontId="22" fillId="20" borderId="19" xfId="0" applyFont="1" applyFill="1" applyBorder="1" applyAlignment="1">
      <alignment horizontal="right" vertical="center"/>
    </xf>
    <xf numFmtId="0" fontId="22" fillId="20" borderId="20" xfId="0" applyFont="1" applyFill="1" applyBorder="1" applyAlignment="1">
      <alignment horizontal="right" vertical="center"/>
    </xf>
    <xf numFmtId="0" fontId="25" fillId="20" borderId="19" xfId="0" applyFont="1" applyFill="1" applyBorder="1" applyAlignment="1">
      <alignment vertical="center"/>
    </xf>
    <xf numFmtId="0" fontId="25" fillId="20" borderId="20" xfId="0" applyFont="1" applyFill="1" applyBorder="1" applyAlignment="1">
      <alignment vertical="center"/>
    </xf>
    <xf numFmtId="4" fontId="0" fillId="22" borderId="22" xfId="0" applyNumberFormat="1" applyFill="1" applyBorder="1" applyAlignment="1">
      <alignment vertical="center"/>
    </xf>
    <xf numFmtId="4" fontId="0" fillId="22" borderId="20" xfId="0" applyNumberForma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24" fillId="20" borderId="22" xfId="0" applyFont="1" applyFill="1" applyBorder="1" applyAlignment="1">
      <alignment horizontal="center" wrapText="1"/>
    </xf>
    <xf numFmtId="0" fontId="24" fillId="20" borderId="20" xfId="0" applyFont="1" applyFill="1" applyBorder="1" applyAlignment="1">
      <alignment horizontal="center" wrapText="1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4" fillId="20" borderId="30" xfId="0" applyFont="1" applyFill="1" applyBorder="1" applyAlignment="1">
      <alignment wrapText="1"/>
    </xf>
    <xf numFmtId="0" fontId="24" fillId="20" borderId="24" xfId="0" applyFont="1" applyFill="1" applyBorder="1" applyAlignment="1">
      <alignment/>
    </xf>
    <xf numFmtId="0" fontId="24" fillId="20" borderId="10" xfId="0" applyFont="1" applyFill="1" applyBorder="1" applyAlignment="1">
      <alignment vertical="center" wrapText="1"/>
    </xf>
    <xf numFmtId="0" fontId="24" fillId="20" borderId="12" xfId="0" applyFont="1" applyFill="1" applyBorder="1" applyAlignment="1">
      <alignment vertical="center" wrapText="1"/>
    </xf>
    <xf numFmtId="0" fontId="24" fillId="20" borderId="15" xfId="0" applyFont="1" applyFill="1" applyBorder="1" applyAlignment="1">
      <alignment vertical="center"/>
    </xf>
    <xf numFmtId="0" fontId="24" fillId="20" borderId="16" xfId="0" applyFont="1" applyFill="1" applyBorder="1" applyAlignment="1">
      <alignment vertical="center"/>
    </xf>
    <xf numFmtId="0" fontId="24" fillId="2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4" fontId="24" fillId="0" borderId="22" xfId="0" applyNumberFormat="1" applyFon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0" fontId="24" fillId="22" borderId="22" xfId="0" applyNumberFormat="1" applyFont="1" applyFill="1" applyBorder="1" applyAlignment="1">
      <alignment horizontal="center" vertical="center"/>
    </xf>
    <xf numFmtId="10" fontId="24" fillId="22" borderId="19" xfId="0" applyNumberFormat="1" applyFont="1" applyFill="1" applyBorder="1" applyAlignment="1">
      <alignment horizontal="center" vertical="center"/>
    </xf>
    <xf numFmtId="10" fontId="24" fillId="22" borderId="20" xfId="0" applyNumberFormat="1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/>
    </xf>
    <xf numFmtId="0" fontId="24" fillId="20" borderId="16" xfId="0" applyFont="1" applyFill="1" applyBorder="1" applyAlignment="1">
      <alignment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0" fontId="24" fillId="20" borderId="22" xfId="0" applyFont="1" applyFill="1" applyBorder="1" applyAlignment="1">
      <alignment vertical="center"/>
    </xf>
    <xf numFmtId="174" fontId="25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ont="1" applyFill="1" applyBorder="1" applyAlignment="1">
      <alignment horizontal="right" vertical="center"/>
    </xf>
    <xf numFmtId="174" fontId="0" fillId="22" borderId="20" xfId="0" applyNumberFormat="1" applyFont="1" applyFill="1" applyBorder="1" applyAlignment="1">
      <alignment horizontal="right" vertical="center"/>
    </xf>
    <xf numFmtId="9" fontId="25" fillId="20" borderId="22" xfId="0" applyNumberFormat="1" applyFont="1" applyFill="1" applyBorder="1" applyAlignment="1">
      <alignment horizontal="center" vertical="center"/>
    </xf>
    <xf numFmtId="0" fontId="25" fillId="20" borderId="19" xfId="0" applyFont="1" applyFill="1" applyBorder="1" applyAlignment="1">
      <alignment horizontal="center" vertical="center"/>
    </xf>
    <xf numFmtId="0" fontId="25" fillId="20" borderId="20" xfId="0" applyFont="1" applyFill="1" applyBorder="1" applyAlignment="1">
      <alignment horizontal="center" vertical="center"/>
    </xf>
    <xf numFmtId="174" fontId="24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ill="1" applyBorder="1" applyAlignment="1">
      <alignment horizontal="right" vertical="center"/>
    </xf>
    <xf numFmtId="174" fontId="0" fillId="22" borderId="20" xfId="0" applyNumberFormat="1" applyFill="1" applyBorder="1" applyAlignment="1">
      <alignment horizontal="right" vertical="center"/>
    </xf>
    <xf numFmtId="0" fontId="24" fillId="2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20" borderId="1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0" xfId="0" applyFill="1" applyBorder="1" applyAlignment="1">
      <alignment horizontal="right"/>
    </xf>
    <xf numFmtId="0" fontId="0" fillId="20" borderId="11" xfId="0" applyFill="1" applyBorder="1" applyAlignment="1">
      <alignment horizontal="right"/>
    </xf>
    <xf numFmtId="0" fontId="0" fillId="20" borderId="12" xfId="0" applyFill="1" applyBorder="1" applyAlignment="1">
      <alignment horizontal="right"/>
    </xf>
    <xf numFmtId="10" fontId="24" fillId="22" borderId="10" xfId="0" applyNumberFormat="1" applyFont="1" applyFill="1" applyBorder="1" applyAlignment="1">
      <alignment horizontal="center" vertical="center"/>
    </xf>
    <xf numFmtId="10" fontId="0" fillId="22" borderId="11" xfId="0" applyNumberFormat="1" applyFill="1" applyBorder="1" applyAlignment="1">
      <alignment horizontal="center" vertical="center"/>
    </xf>
    <xf numFmtId="10" fontId="0" fillId="22" borderId="12" xfId="0" applyNumberFormat="1" applyFill="1" applyBorder="1" applyAlignment="1">
      <alignment horizontal="center" vertical="center"/>
    </xf>
    <xf numFmtId="10" fontId="0" fillId="22" borderId="15" xfId="0" applyNumberFormat="1" applyFill="1" applyBorder="1" applyAlignment="1">
      <alignment horizontal="center" vertical="center"/>
    </xf>
    <xf numFmtId="10" fontId="0" fillId="22" borderId="17" xfId="0" applyNumberFormat="1" applyFill="1" applyBorder="1" applyAlignment="1">
      <alignment horizontal="center" vertical="center"/>
    </xf>
    <xf numFmtId="10" fontId="0" fillId="22" borderId="16" xfId="0" applyNumberFormat="1" applyFill="1" applyBorder="1" applyAlignment="1">
      <alignment horizontal="center" vertical="center"/>
    </xf>
    <xf numFmtId="0" fontId="25" fillId="20" borderId="22" xfId="0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>
      <alignment horizontal="right" vertical="center"/>
    </xf>
    <xf numFmtId="174" fontId="24" fillId="22" borderId="11" xfId="0" applyNumberFormat="1" applyFont="1" applyFill="1" applyBorder="1" applyAlignment="1">
      <alignment horizontal="right" vertical="center"/>
    </xf>
    <xf numFmtId="174" fontId="24" fillId="22" borderId="12" xfId="0" applyNumberFormat="1" applyFont="1" applyFill="1" applyBorder="1" applyAlignment="1">
      <alignment horizontal="right" vertical="center"/>
    </xf>
    <xf numFmtId="174" fontId="24" fillId="22" borderId="15" xfId="0" applyNumberFormat="1" applyFont="1" applyFill="1" applyBorder="1" applyAlignment="1">
      <alignment horizontal="right" vertical="center"/>
    </xf>
    <xf numFmtId="174" fontId="24" fillId="22" borderId="17" xfId="0" applyNumberFormat="1" applyFont="1" applyFill="1" applyBorder="1" applyAlignment="1">
      <alignment horizontal="right" vertical="center"/>
    </xf>
    <xf numFmtId="174" fontId="24" fillId="22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24" fillId="20" borderId="12" xfId="0" applyFont="1" applyFill="1" applyBorder="1" applyAlignment="1">
      <alignment/>
    </xf>
    <xf numFmtId="0" fontId="0" fillId="0" borderId="14" xfId="0" applyBorder="1" applyAlignment="1">
      <alignment/>
    </xf>
    <xf numFmtId="0" fontId="24" fillId="20" borderId="15" xfId="0" applyFont="1" applyFill="1" applyBorder="1" applyAlignment="1">
      <alignment vertical="center" wrapText="1"/>
    </xf>
    <xf numFmtId="0" fontId="24" fillId="20" borderId="17" xfId="0" applyFont="1" applyFill="1" applyBorder="1" applyAlignment="1">
      <alignment vertical="center" wrapText="1"/>
    </xf>
    <xf numFmtId="0" fontId="27" fillId="20" borderId="10" xfId="0" applyFont="1" applyFill="1" applyBorder="1" applyAlignment="1">
      <alignment horizontal="center" vertical="top" wrapText="1"/>
    </xf>
    <xf numFmtId="0" fontId="27" fillId="20" borderId="11" xfId="0" applyFont="1" applyFill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top" wrapText="1"/>
    </xf>
    <xf numFmtId="0" fontId="27" fillId="20" borderId="0" xfId="0" applyFont="1" applyFill="1" applyBorder="1" applyAlignment="1">
      <alignment horizontal="center" vertical="top" wrapText="1"/>
    </xf>
    <xf numFmtId="0" fontId="27" fillId="20" borderId="15" xfId="0" applyFont="1" applyFill="1" applyBorder="1" applyAlignment="1">
      <alignment horizontal="center" vertical="top" wrapText="1"/>
    </xf>
    <xf numFmtId="0" fontId="27" fillId="20" borderId="17" xfId="0" applyFont="1" applyFill="1" applyBorder="1" applyAlignment="1">
      <alignment horizontal="center" vertical="top" wrapText="1"/>
    </xf>
    <xf numFmtId="0" fontId="27" fillId="24" borderId="22" xfId="0" applyFont="1" applyFill="1" applyBorder="1" applyAlignment="1" applyProtection="1">
      <alignment horizontal="center" vertical="top" wrapText="1"/>
      <protection locked="0"/>
    </xf>
    <xf numFmtId="0" fontId="27" fillId="24" borderId="20" xfId="0" applyFont="1" applyFill="1" applyBorder="1" applyAlignment="1" applyProtection="1">
      <alignment horizontal="center" vertical="top" wrapText="1"/>
      <protection locked="0"/>
    </xf>
    <xf numFmtId="4" fontId="27" fillId="24" borderId="22" xfId="0" applyNumberFormat="1" applyFont="1" applyFill="1" applyBorder="1" applyAlignment="1" applyProtection="1">
      <alignment horizontal="right" vertical="top" wrapText="1"/>
      <protection locked="0"/>
    </xf>
    <xf numFmtId="4" fontId="27" fillId="24" borderId="19" xfId="0" applyNumberFormat="1" applyFont="1" applyFill="1" applyBorder="1" applyAlignment="1" applyProtection="1">
      <alignment horizontal="right" vertical="top" wrapText="1"/>
      <protection locked="0"/>
    </xf>
    <xf numFmtId="4" fontId="27" fillId="24" borderId="20" xfId="0" applyNumberFormat="1" applyFont="1" applyFill="1" applyBorder="1" applyAlignment="1" applyProtection="1">
      <alignment horizontal="right" vertical="top" wrapText="1"/>
      <protection locked="0"/>
    </xf>
    <xf numFmtId="4" fontId="27" fillId="24" borderId="22" xfId="0" applyNumberFormat="1" applyFont="1" applyFill="1" applyBorder="1" applyAlignment="1" applyProtection="1">
      <alignment horizontal="right" vertical="center"/>
      <protection locked="0"/>
    </xf>
    <xf numFmtId="4" fontId="27" fillId="24" borderId="20" xfId="0" applyNumberFormat="1" applyFont="1" applyFill="1" applyBorder="1" applyAlignment="1" applyProtection="1">
      <alignment horizontal="right" vertical="center"/>
      <protection locked="0"/>
    </xf>
    <xf numFmtId="0" fontId="27" fillId="20" borderId="22" xfId="0" applyFont="1" applyFill="1" applyBorder="1" applyAlignment="1">
      <alignment horizontal="center" vertical="top"/>
    </xf>
    <xf numFmtId="0" fontId="27" fillId="20" borderId="20" xfId="0" applyFont="1" applyFill="1" applyBorder="1" applyAlignment="1">
      <alignment horizontal="center" vertical="top"/>
    </xf>
    <xf numFmtId="0" fontId="27" fillId="24" borderId="15" xfId="0" applyFont="1" applyFill="1" applyBorder="1" applyAlignment="1">
      <alignment horizontal="center" vertical="top"/>
    </xf>
    <xf numFmtId="0" fontId="27" fillId="24" borderId="16" xfId="0" applyFont="1" applyFill="1" applyBorder="1" applyAlignment="1">
      <alignment horizontal="center" vertical="top"/>
    </xf>
    <xf numFmtId="0" fontId="27" fillId="20" borderId="15" xfId="0" applyFont="1" applyFill="1" applyBorder="1" applyAlignment="1">
      <alignment horizontal="center" vertical="top"/>
    </xf>
    <xf numFmtId="0" fontId="27" fillId="20" borderId="17" xfId="0" applyFont="1" applyFill="1" applyBorder="1" applyAlignment="1">
      <alignment horizontal="center" vertical="top"/>
    </xf>
    <xf numFmtId="0" fontId="27" fillId="20" borderId="16" xfId="0" applyFont="1" applyFill="1" applyBorder="1" applyAlignment="1">
      <alignment horizontal="center" vertical="top"/>
    </xf>
    <xf numFmtId="0" fontId="26" fillId="20" borderId="15" xfId="0" applyFont="1" applyFill="1" applyBorder="1" applyAlignment="1">
      <alignment horizontal="center" vertical="top"/>
    </xf>
    <xf numFmtId="0" fontId="26" fillId="20" borderId="16" xfId="0" applyFont="1" applyFill="1" applyBorder="1" applyAlignment="1">
      <alignment horizontal="center" vertical="top"/>
    </xf>
    <xf numFmtId="0" fontId="26" fillId="24" borderId="30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4" fontId="27" fillId="24" borderId="22" xfId="0" applyNumberFormat="1" applyFont="1" applyFill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7" fillId="24" borderId="22" xfId="0" applyFont="1" applyFill="1" applyBorder="1" applyAlignment="1" applyProtection="1">
      <alignment horizontal="left" vertical="top" wrapText="1"/>
      <protection locked="0"/>
    </xf>
    <xf numFmtId="0" fontId="27" fillId="24" borderId="19" xfId="0" applyFont="1" applyFill="1" applyBorder="1" applyAlignment="1" applyProtection="1">
      <alignment horizontal="left" vertical="top" wrapText="1"/>
      <protection locked="0"/>
    </xf>
    <xf numFmtId="0" fontId="27" fillId="24" borderId="20" xfId="0" applyFont="1" applyFill="1" applyBorder="1" applyAlignment="1" applyProtection="1">
      <alignment horizontal="left" vertical="top" wrapText="1"/>
      <protection locked="0"/>
    </xf>
    <xf numFmtId="4" fontId="27" fillId="24" borderId="20" xfId="0" applyNumberFormat="1" applyFont="1" applyFill="1" applyBorder="1" applyAlignment="1" applyProtection="1">
      <alignment vertical="center"/>
      <protection locked="0"/>
    </xf>
    <xf numFmtId="0" fontId="26" fillId="20" borderId="10" xfId="0" applyFont="1" applyFill="1" applyBorder="1" applyAlignment="1">
      <alignment horizontal="center" vertical="top"/>
    </xf>
    <xf numFmtId="0" fontId="26" fillId="20" borderId="12" xfId="0" applyFont="1" applyFill="1" applyBorder="1" applyAlignment="1">
      <alignment horizontal="center" vertical="top"/>
    </xf>
    <xf numFmtId="0" fontId="26" fillId="20" borderId="30" xfId="0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 wrapText="1"/>
    </xf>
    <xf numFmtId="0" fontId="26" fillId="20" borderId="24" xfId="0" applyFont="1" applyFill="1" applyBorder="1" applyAlignment="1">
      <alignment horizontal="center" vertical="top" wrapText="1"/>
    </xf>
    <xf numFmtId="0" fontId="26" fillId="24" borderId="15" xfId="0" applyFont="1" applyFill="1" applyBorder="1" applyAlignment="1">
      <alignment horizontal="center" vertical="top"/>
    </xf>
    <xf numFmtId="0" fontId="26" fillId="24" borderId="16" xfId="0" applyFont="1" applyFill="1" applyBorder="1" applyAlignment="1">
      <alignment horizontal="center" vertical="top"/>
    </xf>
    <xf numFmtId="0" fontId="25" fillId="20" borderId="10" xfId="0" applyFont="1" applyFill="1" applyBorder="1" applyAlignment="1">
      <alignment vertical="center"/>
    </xf>
    <xf numFmtId="0" fontId="25" fillId="20" borderId="11" xfId="0" applyFont="1" applyFill="1" applyBorder="1" applyAlignment="1">
      <alignment vertical="center"/>
    </xf>
    <xf numFmtId="0" fontId="25" fillId="20" borderId="15" xfId="0" applyFont="1" applyFill="1" applyBorder="1" applyAlignment="1">
      <alignment vertical="center"/>
    </xf>
    <xf numFmtId="0" fontId="25" fillId="20" borderId="17" xfId="0" applyFont="1" applyFill="1" applyBorder="1" applyAlignment="1">
      <alignment vertical="center"/>
    </xf>
    <xf numFmtId="0" fontId="27" fillId="20" borderId="22" xfId="0" applyFont="1" applyFill="1" applyBorder="1" applyAlignment="1">
      <alignment horizontal="center" vertical="center" wrapText="1"/>
    </xf>
    <xf numFmtId="0" fontId="27" fillId="20" borderId="19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top" wrapText="1"/>
    </xf>
    <xf numFmtId="0" fontId="26" fillId="2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6" fillId="20" borderId="13" xfId="0" applyFont="1" applyFill="1" applyBorder="1" applyAlignment="1">
      <alignment horizontal="center" vertical="top" wrapText="1"/>
    </xf>
    <xf numFmtId="0" fontId="26" fillId="2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6" fillId="20" borderId="15" xfId="0" applyFont="1" applyFill="1" applyBorder="1" applyAlignment="1">
      <alignment horizontal="center" vertical="top" wrapText="1"/>
    </xf>
    <xf numFmtId="0" fontId="26" fillId="2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6" fillId="20" borderId="12" xfId="0" applyFont="1" applyFill="1" applyBorder="1" applyAlignment="1">
      <alignment horizontal="center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27" fillId="20" borderId="30" xfId="0" applyFont="1" applyFill="1" applyBorder="1" applyAlignment="1">
      <alignment horizontal="center" vertical="top" wrapText="1"/>
    </xf>
    <xf numFmtId="0" fontId="27" fillId="20" borderId="21" xfId="0" applyFont="1" applyFill="1" applyBorder="1" applyAlignment="1">
      <alignment horizontal="center" vertical="top" wrapText="1"/>
    </xf>
    <xf numFmtId="0" fontId="27" fillId="20" borderId="24" xfId="0" applyFont="1" applyFill="1" applyBorder="1" applyAlignment="1">
      <alignment horizontal="center" vertical="top" wrapText="1"/>
    </xf>
    <xf numFmtId="0" fontId="28" fillId="20" borderId="19" xfId="0" applyFont="1" applyFill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 wrapText="1"/>
    </xf>
    <xf numFmtId="0" fontId="26" fillId="20" borderId="30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 vertical="center" wrapText="1"/>
    </xf>
    <xf numFmtId="4" fontId="28" fillId="22" borderId="22" xfId="0" applyNumberFormat="1" applyFont="1" applyFill="1" applyBorder="1" applyAlignment="1">
      <alignment horizontal="right" vertical="center"/>
    </xf>
    <xf numFmtId="4" fontId="28" fillId="22" borderId="20" xfId="0" applyNumberFormat="1" applyFont="1" applyFill="1" applyBorder="1" applyAlignment="1">
      <alignment horizontal="right" vertical="center"/>
    </xf>
    <xf numFmtId="0" fontId="27" fillId="20" borderId="10" xfId="0" applyFont="1" applyFill="1" applyBorder="1" applyAlignment="1">
      <alignment horizontal="center" vertical="top"/>
    </xf>
    <xf numFmtId="0" fontId="27" fillId="20" borderId="11" xfId="0" applyFont="1" applyFill="1" applyBorder="1" applyAlignment="1">
      <alignment horizontal="center" vertical="top"/>
    </xf>
    <xf numFmtId="0" fontId="27" fillId="20" borderId="12" xfId="0" applyFont="1" applyFill="1" applyBorder="1" applyAlignment="1">
      <alignment horizontal="center" vertical="top"/>
    </xf>
    <xf numFmtId="4" fontId="28" fillId="22" borderId="22" xfId="0" applyNumberFormat="1" applyFont="1" applyFill="1" applyBorder="1" applyAlignment="1">
      <alignment vertical="center"/>
    </xf>
    <xf numFmtId="4" fontId="28" fillId="22" borderId="20" xfId="0" applyNumberFormat="1" applyFont="1" applyFill="1" applyBorder="1" applyAlignment="1">
      <alignment vertic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7" fillId="20" borderId="20" xfId="0" applyFont="1" applyFill="1" applyBorder="1" applyAlignment="1">
      <alignment horizontal="center" vertical="center" wrapText="1"/>
    </xf>
    <xf numFmtId="4" fontId="28" fillId="22" borderId="19" xfId="0" applyNumberFormat="1" applyFont="1" applyFill="1" applyBorder="1" applyAlignment="1">
      <alignment horizontal="right" vertical="center"/>
    </xf>
    <xf numFmtId="0" fontId="27" fillId="20" borderId="12" xfId="0" applyFont="1" applyFill="1" applyBorder="1" applyAlignment="1">
      <alignment horizontal="center" vertical="top" wrapText="1"/>
    </xf>
    <xf numFmtId="0" fontId="27" fillId="20" borderId="14" xfId="0" applyFont="1" applyFill="1" applyBorder="1" applyAlignment="1">
      <alignment horizontal="center" vertical="top" wrapText="1"/>
    </xf>
    <xf numFmtId="0" fontId="27" fillId="20" borderId="16" xfId="0" applyFont="1" applyFill="1" applyBorder="1" applyAlignment="1">
      <alignment horizontal="center" vertical="top" wrapText="1"/>
    </xf>
    <xf numFmtId="0" fontId="26" fillId="20" borderId="22" xfId="0" applyFont="1" applyFill="1" applyBorder="1" applyAlignment="1">
      <alignment horizontal="center" vertical="top"/>
    </xf>
    <xf numFmtId="0" fontId="26" fillId="20" borderId="20" xfId="0" applyFont="1" applyFill="1" applyBorder="1" applyAlignment="1">
      <alignment horizontal="center" vertical="top"/>
    </xf>
    <xf numFmtId="0" fontId="25" fillId="20" borderId="12" xfId="0" applyFont="1" applyFill="1" applyBorder="1" applyAlignment="1">
      <alignment vertical="center"/>
    </xf>
    <xf numFmtId="0" fontId="25" fillId="20" borderId="16" xfId="0" applyFont="1" applyFill="1" applyBorder="1" applyAlignment="1">
      <alignment vertical="center"/>
    </xf>
    <xf numFmtId="0" fontId="28" fillId="20" borderId="22" xfId="0" applyFont="1" applyFill="1" applyBorder="1" applyAlignment="1">
      <alignment horizontal="right" vertical="center" wrapText="1"/>
    </xf>
    <xf numFmtId="0" fontId="28" fillId="20" borderId="20" xfId="0" applyFont="1" applyFill="1" applyBorder="1" applyAlignment="1">
      <alignment horizontal="right" vertical="center" wrapText="1"/>
    </xf>
    <xf numFmtId="0" fontId="26" fillId="20" borderId="11" xfId="0" applyFont="1" applyFill="1" applyBorder="1" applyAlignment="1">
      <alignment horizontal="center" vertical="top"/>
    </xf>
    <xf numFmtId="0" fontId="26" fillId="20" borderId="17" xfId="0" applyFont="1" applyFill="1" applyBorder="1" applyAlignment="1">
      <alignment horizontal="center" vertical="top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2" fontId="24" fillId="22" borderId="22" xfId="0" applyNumberFormat="1" applyFont="1" applyFill="1" applyBorder="1" applyAlignment="1">
      <alignment vertical="center"/>
    </xf>
    <xf numFmtId="2" fontId="24" fillId="22" borderId="19" xfId="0" applyNumberFormat="1" applyFont="1" applyFill="1" applyBorder="1" applyAlignment="1">
      <alignment vertical="center"/>
    </xf>
    <xf numFmtId="2" fontId="24" fillId="22" borderId="20" xfId="0" applyNumberFormat="1" applyFont="1" applyFill="1" applyBorder="1" applyAlignment="1">
      <alignment vertical="center"/>
    </xf>
    <xf numFmtId="0" fontId="1" fillId="0" borderId="18" xfId="0" applyFont="1" applyBorder="1" applyAlignment="1" applyProtection="1">
      <alignment wrapText="1"/>
      <protection locked="0"/>
    </xf>
    <xf numFmtId="0" fontId="2" fillId="20" borderId="19" xfId="0" applyFont="1" applyFill="1" applyBorder="1" applyAlignment="1">
      <alignment vertical="top" wrapText="1"/>
    </xf>
    <xf numFmtId="0" fontId="2" fillId="20" borderId="20" xfId="0" applyFont="1" applyFill="1" applyBorder="1" applyAlignment="1">
      <alignment vertical="top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0" fillId="20" borderId="19" xfId="0" applyFill="1" applyBorder="1" applyAlignment="1">
      <alignment vertical="center" wrapText="1"/>
    </xf>
    <xf numFmtId="0" fontId="0" fillId="20" borderId="20" xfId="0" applyFill="1" applyBorder="1" applyAlignment="1">
      <alignment vertical="center" wrapText="1"/>
    </xf>
    <xf numFmtId="0" fontId="24" fillId="20" borderId="22" xfId="0" applyFont="1" applyFill="1" applyBorder="1" applyAlignment="1">
      <alignment vertical="center" wrapText="1"/>
    </xf>
    <xf numFmtId="0" fontId="24" fillId="20" borderId="19" xfId="0" applyFont="1" applyFill="1" applyBorder="1" applyAlignment="1">
      <alignment vertical="center" wrapText="1"/>
    </xf>
    <xf numFmtId="0" fontId="24" fillId="20" borderId="20" xfId="0" applyFont="1" applyFill="1" applyBorder="1" applyAlignment="1">
      <alignment vertical="center" wrapText="1"/>
    </xf>
    <xf numFmtId="2" fontId="24" fillId="0" borderId="22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0" fontId="1" fillId="20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2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0" borderId="17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24" borderId="22" xfId="0" applyNumberFormat="1" applyFont="1" applyFill="1" applyBorder="1" applyAlignment="1" applyProtection="1">
      <alignment vertical="center"/>
      <protection locked="0"/>
    </xf>
    <xf numFmtId="0" fontId="0" fillId="20" borderId="19" xfId="0" applyFill="1" applyBorder="1" applyAlignment="1">
      <alignment wrapText="1"/>
    </xf>
    <xf numFmtId="0" fontId="1" fillId="2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4" fontId="2" fillId="22" borderId="18" xfId="0" applyNumberFormat="1" applyFont="1" applyFill="1" applyBorder="1" applyAlignment="1">
      <alignment horizontal="right" vertical="center" wrapText="1"/>
    </xf>
    <xf numFmtId="0" fontId="1" fillId="20" borderId="18" xfId="0" applyFont="1" applyFill="1" applyBorder="1" applyAlignment="1">
      <alignment vertical="center" wrapText="1"/>
    </xf>
    <xf numFmtId="0" fontId="2" fillId="20" borderId="18" xfId="0" applyFont="1" applyFill="1" applyBorder="1" applyAlignment="1">
      <alignment vertical="center" wrapText="1"/>
    </xf>
    <xf numFmtId="4" fontId="2" fillId="22" borderId="18" xfId="0" applyNumberFormat="1" applyFont="1" applyFill="1" applyBorder="1" applyAlignment="1" applyProtection="1">
      <alignment horizontal="right" vertical="center" wrapText="1"/>
      <protection/>
    </xf>
    <xf numFmtId="4" fontId="1" fillId="24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0" borderId="22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4" fillId="20" borderId="22" xfId="0" applyFont="1" applyFill="1" applyBorder="1" applyAlignment="1">
      <alignment horizontal="center" vertical="top"/>
    </xf>
    <xf numFmtId="0" fontId="24" fillId="20" borderId="19" xfId="0" applyFont="1" applyFill="1" applyBorder="1" applyAlignment="1">
      <alignment horizontal="center" vertical="top"/>
    </xf>
    <xf numFmtId="0" fontId="24" fillId="20" borderId="20" xfId="0" applyFont="1" applyFill="1" applyBorder="1" applyAlignment="1">
      <alignment horizontal="center" vertical="top"/>
    </xf>
    <xf numFmtId="0" fontId="1" fillId="20" borderId="22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0" fontId="0" fillId="20" borderId="19" xfId="0" applyFill="1" applyBorder="1" applyAlignment="1">
      <alignment vertical="center"/>
    </xf>
    <xf numFmtId="0" fontId="0" fillId="20" borderId="20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5" fillId="20" borderId="30" xfId="0" applyFont="1" applyFill="1" applyBorder="1" applyAlignment="1">
      <alignment vertical="top"/>
    </xf>
    <xf numFmtId="0" fontId="25" fillId="20" borderId="21" xfId="0" applyFont="1" applyFill="1" applyBorder="1" applyAlignment="1">
      <alignment vertical="top"/>
    </xf>
    <xf numFmtId="0" fontId="25" fillId="20" borderId="24" xfId="0" applyFont="1" applyFill="1" applyBorder="1" applyAlignment="1">
      <alignment vertical="top"/>
    </xf>
    <xf numFmtId="0" fontId="24" fillId="20" borderId="22" xfId="0" applyFont="1" applyFill="1" applyBorder="1" applyAlignment="1">
      <alignment vertical="top" wrapText="1"/>
    </xf>
    <xf numFmtId="0" fontId="24" fillId="20" borderId="19" xfId="0" applyFont="1" applyFill="1" applyBorder="1" applyAlignment="1">
      <alignment vertical="top" wrapText="1"/>
    </xf>
    <xf numFmtId="0" fontId="24" fillId="20" borderId="20" xfId="0" applyFont="1" applyFill="1" applyBorder="1" applyAlignment="1">
      <alignment vertical="top" wrapText="1"/>
    </xf>
    <xf numFmtId="175" fontId="24" fillId="22" borderId="22" xfId="0" applyNumberFormat="1" applyFont="1" applyFill="1" applyBorder="1" applyAlignment="1">
      <alignment horizontal="right" vertical="center"/>
    </xf>
    <xf numFmtId="175" fontId="24" fillId="22" borderId="2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0" fontId="24" fillId="20" borderId="22" xfId="0" applyFont="1" applyFill="1" applyBorder="1" applyAlignment="1">
      <alignment horizontal="right" vertical="center"/>
    </xf>
    <xf numFmtId="0" fontId="24" fillId="20" borderId="20" xfId="0" applyFont="1" applyFill="1" applyBorder="1" applyAlignment="1">
      <alignment horizontal="right" vertical="center"/>
    </xf>
    <xf numFmtId="4" fontId="24" fillId="22" borderId="22" xfId="0" applyNumberFormat="1" applyFont="1" applyFill="1" applyBorder="1" applyAlignment="1">
      <alignment horizontal="center" vertical="center"/>
    </xf>
    <xf numFmtId="4" fontId="24" fillId="22" borderId="19" xfId="0" applyNumberFormat="1" applyFont="1" applyFill="1" applyBorder="1" applyAlignment="1">
      <alignment horizontal="center" vertical="center"/>
    </xf>
    <xf numFmtId="4" fontId="24" fillId="22" borderId="20" xfId="0" applyNumberFormat="1" applyFont="1" applyFill="1" applyBorder="1" applyAlignment="1">
      <alignment horizontal="center" vertical="center"/>
    </xf>
    <xf numFmtId="4" fontId="24" fillId="0" borderId="22" xfId="0" applyNumberFormat="1" applyFont="1" applyBorder="1" applyAlignment="1" applyProtection="1">
      <alignment horizontal="right" vertical="center"/>
      <protection locked="0"/>
    </xf>
    <xf numFmtId="4" fontId="24" fillId="0" borderId="20" xfId="0" applyNumberFormat="1" applyFont="1" applyBorder="1" applyAlignment="1" applyProtection="1">
      <alignment horizontal="right" vertical="center"/>
      <protection locked="0"/>
    </xf>
    <xf numFmtId="4" fontId="24" fillId="24" borderId="22" xfId="0" applyNumberFormat="1" applyFont="1" applyFill="1" applyBorder="1" applyAlignment="1" applyProtection="1">
      <alignment horizontal="right" vertical="center"/>
      <protection locked="0"/>
    </xf>
    <xf numFmtId="4" fontId="24" fillId="24" borderId="20" xfId="0" applyNumberFormat="1" applyFont="1" applyFill="1" applyBorder="1" applyAlignment="1" applyProtection="1">
      <alignment horizontal="right" vertical="center"/>
      <protection locked="0"/>
    </xf>
    <xf numFmtId="0" fontId="24" fillId="20" borderId="30" xfId="0" applyFont="1" applyFill="1" applyBorder="1" applyAlignment="1">
      <alignment horizontal="center" vertical="center"/>
    </xf>
    <xf numFmtId="4" fontId="10" fillId="22" borderId="18" xfId="0" applyNumberFormat="1" applyFont="1" applyFill="1" applyBorder="1" applyAlignment="1">
      <alignment vertical="center" wrapText="1"/>
    </xf>
    <xf numFmtId="4" fontId="10" fillId="22" borderId="18" xfId="0" applyNumberFormat="1" applyFont="1" applyFill="1" applyBorder="1" applyAlignment="1" applyProtection="1">
      <alignment vertical="center" wrapText="1"/>
      <protection/>
    </xf>
    <xf numFmtId="4" fontId="10" fillId="0" borderId="18" xfId="0" applyNumberFormat="1" applyFont="1" applyBorder="1" applyAlignment="1" applyProtection="1">
      <alignment vertical="center" wrapText="1"/>
      <protection locked="0"/>
    </xf>
    <xf numFmtId="4" fontId="10" fillId="22" borderId="18" xfId="0" applyNumberFormat="1" applyFont="1" applyFill="1" applyBorder="1" applyAlignment="1" applyProtection="1">
      <alignment vertical="center" wrapText="1"/>
      <protection hidden="1"/>
    </xf>
    <xf numFmtId="0" fontId="2" fillId="20" borderId="18" xfId="0" applyFont="1" applyFill="1" applyBorder="1" applyAlignment="1">
      <alignment vertical="center" wrapText="1"/>
    </xf>
    <xf numFmtId="0" fontId="2" fillId="20" borderId="18" xfId="0" applyFont="1" applyFill="1" applyBorder="1" applyAlignment="1">
      <alignment horizontal="center" wrapText="1"/>
    </xf>
    <xf numFmtId="0" fontId="2" fillId="20" borderId="22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4" fontId="10" fillId="0" borderId="22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20" borderId="18" xfId="0" applyNumberFormat="1" applyFont="1" applyFill="1" applyBorder="1" applyAlignment="1">
      <alignment vertical="center" wrapText="1"/>
    </xf>
    <xf numFmtId="0" fontId="1" fillId="24" borderId="26" xfId="0" applyFont="1" applyFill="1" applyBorder="1" applyAlignment="1">
      <alignment horizontal="center" wrapText="1"/>
    </xf>
    <xf numFmtId="0" fontId="1" fillId="24" borderId="28" xfId="0" applyFont="1" applyFill="1" applyBorder="1" applyAlignment="1">
      <alignment horizontal="center" wrapText="1"/>
    </xf>
    <xf numFmtId="0" fontId="5" fillId="24" borderId="0" xfId="44" applyFont="1" applyFill="1" applyAlignment="1" applyProtection="1">
      <alignment wrapText="1"/>
      <protection/>
    </xf>
    <xf numFmtId="0" fontId="1" fillId="24" borderId="26" xfId="0" applyFont="1" applyFill="1" applyBorder="1" applyAlignment="1">
      <alignment wrapText="1"/>
    </xf>
    <xf numFmtId="4" fontId="10" fillId="22" borderId="22" xfId="0" applyNumberFormat="1" applyFont="1" applyFill="1" applyBorder="1" applyAlignment="1" applyProtection="1">
      <alignment vertical="center" wrapText="1"/>
      <protection/>
    </xf>
    <xf numFmtId="4" fontId="10" fillId="22" borderId="19" xfId="0" applyNumberFormat="1" applyFont="1" applyFill="1" applyBorder="1" applyAlignment="1" applyProtection="1">
      <alignment vertical="center" wrapText="1"/>
      <protection/>
    </xf>
    <xf numFmtId="4" fontId="10" fillId="22" borderId="2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tabSelected="1" view="pageBreakPreview" zoomScaleSheetLayoutView="100" zoomScalePageLayoutView="0" workbookViewId="0" topLeftCell="A1">
      <selection activeCell="B51" sqref="B51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12.75" customHeight="1">
      <c r="A2" s="141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4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"/>
    </row>
    <row r="3" spans="1:24" ht="12.75" customHeight="1">
      <c r="A3" s="141"/>
      <c r="B3" s="125"/>
      <c r="C3" s="125"/>
      <c r="D3" s="125"/>
      <c r="E3" s="125"/>
      <c r="F3" s="125"/>
      <c r="G3" s="125"/>
      <c r="H3" s="125"/>
      <c r="I3" s="265" t="s">
        <v>309</v>
      </c>
      <c r="J3" s="266"/>
      <c r="K3" s="125"/>
      <c r="L3" s="14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"/>
    </row>
    <row r="4" spans="1:24" ht="12.75" customHeight="1">
      <c r="A4" s="141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4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"/>
    </row>
    <row r="5" spans="1:24" ht="12.75" customHeight="1">
      <c r="A5" s="141"/>
      <c r="B5" s="125"/>
      <c r="C5" s="125"/>
      <c r="D5" s="269" t="s">
        <v>185</v>
      </c>
      <c r="E5" s="269"/>
      <c r="F5" s="269"/>
      <c r="G5" s="269"/>
      <c r="H5" s="269"/>
      <c r="I5" s="269"/>
      <c r="J5" s="125"/>
      <c r="K5" s="125"/>
      <c r="L5" s="141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"/>
    </row>
    <row r="6" spans="1:24" ht="12.75" customHeight="1">
      <c r="A6" s="141"/>
      <c r="B6" s="125"/>
      <c r="C6" s="125"/>
      <c r="D6" s="269"/>
      <c r="E6" s="269"/>
      <c r="F6" s="269"/>
      <c r="G6" s="269"/>
      <c r="H6" s="269"/>
      <c r="I6" s="269"/>
      <c r="J6" s="125"/>
      <c r="K6" s="125"/>
      <c r="L6" s="141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"/>
    </row>
    <row r="7" spans="1:24" ht="12.75" customHeight="1">
      <c r="A7" s="141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4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"/>
    </row>
    <row r="8" spans="1:24" ht="12.75" customHeight="1">
      <c r="A8" s="14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41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"/>
    </row>
    <row r="9" spans="1:24" ht="12.75" customHeight="1">
      <c r="A9" s="141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41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"/>
    </row>
    <row r="10" spans="1:24" ht="12.75" customHeight="1">
      <c r="A10" s="141"/>
      <c r="B10" s="125"/>
      <c r="C10" s="1"/>
      <c r="D10" s="1"/>
      <c r="E10" s="1"/>
      <c r="F10" s="1"/>
      <c r="G10" s="1"/>
      <c r="H10" s="1"/>
      <c r="I10" s="1"/>
      <c r="J10" s="1"/>
      <c r="K10" s="125"/>
      <c r="L10" s="141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"/>
    </row>
    <row r="11" spans="1:24" ht="12.75" customHeight="1">
      <c r="A11" s="141"/>
      <c r="B11" s="125"/>
      <c r="C11" s="1"/>
      <c r="D11" s="1"/>
      <c r="E11" s="1"/>
      <c r="F11" s="1"/>
      <c r="G11" s="1"/>
      <c r="H11" s="1"/>
      <c r="I11" s="1"/>
      <c r="J11" s="1"/>
      <c r="K11" s="125"/>
      <c r="L11" s="14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"/>
    </row>
    <row r="12" spans="1:24" ht="12.75" customHeight="1">
      <c r="A12" s="141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4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"/>
    </row>
    <row r="13" spans="1:24" ht="12.75" customHeight="1">
      <c r="A13" s="141"/>
      <c r="B13" s="125"/>
      <c r="C13" s="125"/>
      <c r="D13" s="125"/>
      <c r="E13" s="275"/>
      <c r="F13" s="275"/>
      <c r="G13" s="275"/>
      <c r="H13" s="275"/>
      <c r="I13" s="125"/>
      <c r="J13" s="125"/>
      <c r="K13" s="125"/>
      <c r="L13" s="14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"/>
    </row>
    <row r="14" spans="1:24" ht="12.75" customHeight="1">
      <c r="A14" s="141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4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"/>
    </row>
    <row r="15" spans="1:24" ht="12.75" customHeight="1">
      <c r="A15" s="141"/>
      <c r="B15" s="1"/>
      <c r="C15" s="1"/>
      <c r="D15" s="1"/>
      <c r="E15" s="1"/>
      <c r="F15" s="1"/>
      <c r="G15" s="1"/>
      <c r="H15" s="1"/>
      <c r="J15" s="1"/>
      <c r="K15" s="1"/>
      <c r="L15" s="14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"/>
    </row>
    <row r="16" spans="1:24" ht="12.75" customHeight="1">
      <c r="A16" s="141"/>
      <c r="B16" s="1"/>
      <c r="C16" s="1"/>
      <c r="D16" s="1"/>
      <c r="E16" s="1"/>
      <c r="F16" s="1"/>
      <c r="G16" s="1"/>
      <c r="H16" s="1"/>
      <c r="I16" s="1"/>
      <c r="J16" s="1"/>
      <c r="K16" s="1"/>
      <c r="L16" s="14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"/>
    </row>
    <row r="17" spans="1:24" ht="12.75" customHeight="1">
      <c r="A17" s="141"/>
      <c r="B17" s="272" t="s">
        <v>296</v>
      </c>
      <c r="C17" s="273"/>
      <c r="D17" s="273"/>
      <c r="E17" s="273"/>
      <c r="F17" s="273"/>
      <c r="G17" s="273"/>
      <c r="H17" s="273"/>
      <c r="I17" s="273"/>
      <c r="J17" s="273"/>
      <c r="K17" s="273"/>
      <c r="L17" s="14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"/>
    </row>
    <row r="18" spans="1:24" ht="12.75" customHeight="1">
      <c r="A18" s="141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14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"/>
    </row>
    <row r="19" spans="1:24" ht="23.25" customHeight="1">
      <c r="A19" s="141"/>
      <c r="B19" s="1"/>
      <c r="C19" s="1"/>
      <c r="D19" s="1"/>
      <c r="E19" s="1"/>
      <c r="F19" s="1"/>
      <c r="G19" s="1"/>
      <c r="H19" s="1"/>
      <c r="I19" s="1"/>
      <c r="J19" s="1"/>
      <c r="K19" s="1"/>
      <c r="L19" s="14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"/>
    </row>
    <row r="20" spans="1:24" ht="12.75" customHeight="1">
      <c r="A20" s="141"/>
      <c r="B20" s="125"/>
      <c r="C20" s="126"/>
      <c r="D20" s="126"/>
      <c r="E20" s="126"/>
      <c r="F20" s="126"/>
      <c r="G20" s="126"/>
      <c r="H20" s="126"/>
      <c r="I20" s="126"/>
      <c r="J20" s="127"/>
      <c r="K20" s="125"/>
      <c r="L20" s="141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"/>
    </row>
    <row r="21" spans="1:24" ht="12.75" customHeight="1">
      <c r="A21" s="141"/>
      <c r="B21" s="125"/>
      <c r="C21" s="126"/>
      <c r="D21" s="126"/>
      <c r="E21" s="126"/>
      <c r="F21" s="126"/>
      <c r="G21" s="126"/>
      <c r="H21" s="126"/>
      <c r="I21" s="126"/>
      <c r="J21" s="127"/>
      <c r="K21" s="125"/>
      <c r="L21" s="141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"/>
    </row>
    <row r="22" spans="1:24" ht="60" customHeight="1">
      <c r="A22" s="141"/>
      <c r="B22" s="274" t="s">
        <v>308</v>
      </c>
      <c r="C22" s="273"/>
      <c r="D22" s="273"/>
      <c r="E22" s="273"/>
      <c r="F22" s="273"/>
      <c r="G22" s="273"/>
      <c r="H22" s="273"/>
      <c r="I22" s="273"/>
      <c r="J22" s="273"/>
      <c r="K22" s="273"/>
      <c r="L22" s="143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"/>
    </row>
    <row r="23" spans="1:24" ht="12.75" customHeight="1">
      <c r="A23" s="141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143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"/>
    </row>
    <row r="24" spans="1:24" ht="12.75" customHeight="1">
      <c r="A24" s="141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143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"/>
    </row>
    <row r="25" spans="1:24" ht="12.75" customHeight="1">
      <c r="A25" s="141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143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"/>
    </row>
    <row r="26" spans="1:24" ht="12.75" customHeight="1">
      <c r="A26" s="141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143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"/>
    </row>
    <row r="27" spans="1:24" ht="12.75" customHeight="1">
      <c r="A27" s="141"/>
      <c r="B27" s="47"/>
      <c r="C27" s="47"/>
      <c r="D27" s="47"/>
      <c r="E27" s="228"/>
      <c r="F27" s="228"/>
      <c r="G27" s="228"/>
      <c r="H27" s="228"/>
      <c r="I27" s="47"/>
      <c r="J27" s="47"/>
      <c r="K27" s="47"/>
      <c r="L27" s="14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"/>
    </row>
    <row r="28" spans="1:24" ht="1.5" customHeight="1">
      <c r="A28" s="144"/>
      <c r="B28" s="1"/>
      <c r="C28" s="1"/>
      <c r="D28" s="1"/>
      <c r="E28" s="1"/>
      <c r="F28" s="1"/>
      <c r="G28" s="1"/>
      <c r="H28" s="1"/>
      <c r="I28" s="1"/>
      <c r="J28" s="1"/>
      <c r="K28" s="1"/>
      <c r="L28" s="144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"/>
    </row>
    <row r="29" spans="1:24" ht="12.75" customHeight="1" hidden="1">
      <c r="A29" s="144"/>
      <c r="B29" s="1"/>
      <c r="C29" s="1"/>
      <c r="D29" s="1"/>
      <c r="E29" s="1"/>
      <c r="F29" s="1"/>
      <c r="G29" s="1"/>
      <c r="H29" s="1"/>
      <c r="I29" s="1"/>
      <c r="J29" s="1"/>
      <c r="K29" s="1"/>
      <c r="L29" s="144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"/>
    </row>
    <row r="30" spans="1:24" ht="12.75" customHeight="1">
      <c r="A30" s="144"/>
      <c r="B30" s="276" t="s">
        <v>297</v>
      </c>
      <c r="C30" s="277"/>
      <c r="D30" s="277"/>
      <c r="E30" s="277"/>
      <c r="F30" s="277"/>
      <c r="G30" s="277"/>
      <c r="H30" s="277"/>
      <c r="I30" s="277"/>
      <c r="J30" s="277"/>
      <c r="K30" s="277"/>
      <c r="L30" s="144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"/>
    </row>
    <row r="31" spans="1:24" ht="39" customHeight="1">
      <c r="A31" s="144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144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"/>
    </row>
    <row r="32" spans="1:24" ht="12.75" customHeight="1">
      <c r="A32" s="144"/>
      <c r="B32" s="270"/>
      <c r="C32" s="271"/>
      <c r="D32" s="48"/>
      <c r="E32" s="48"/>
      <c r="F32" s="48"/>
      <c r="G32" s="48"/>
      <c r="H32" s="48"/>
      <c r="I32" s="48"/>
      <c r="J32" s="48"/>
      <c r="K32" s="48"/>
      <c r="L32" s="144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"/>
    </row>
    <row r="33" spans="1:24" ht="12.75" customHeight="1">
      <c r="A33" s="144"/>
      <c r="B33" s="271"/>
      <c r="C33" s="271"/>
      <c r="D33" s="48"/>
      <c r="E33" s="48"/>
      <c r="F33" s="48"/>
      <c r="G33" s="48"/>
      <c r="H33" s="48"/>
      <c r="I33" s="48"/>
      <c r="J33" s="48"/>
      <c r="K33" s="48"/>
      <c r="L33" s="144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"/>
    </row>
    <row r="34" spans="1:24" ht="12.75" customHeight="1">
      <c r="A34" s="144"/>
      <c r="B34" s="1"/>
      <c r="C34" s="1"/>
      <c r="D34" s="1"/>
      <c r="E34" s="1"/>
      <c r="F34" s="1"/>
      <c r="G34" s="1"/>
      <c r="H34" s="1"/>
      <c r="I34" s="1"/>
      <c r="J34" s="1"/>
      <c r="K34" s="1"/>
      <c r="L34" s="144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"/>
    </row>
    <row r="35" spans="1:24" ht="12.75" customHeight="1">
      <c r="A35" s="144"/>
      <c r="B35" s="1"/>
      <c r="C35" s="1"/>
      <c r="D35" s="1"/>
      <c r="E35" s="1"/>
      <c r="F35" s="1"/>
      <c r="G35" s="1"/>
      <c r="H35" s="1"/>
      <c r="I35" s="1"/>
      <c r="J35" s="1"/>
      <c r="K35" s="1"/>
      <c r="L35" s="144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"/>
    </row>
    <row r="36" spans="1:24" ht="12.75" customHeight="1">
      <c r="A36" s="144"/>
      <c r="B36" s="1"/>
      <c r="C36" s="1"/>
      <c r="D36" s="1"/>
      <c r="E36" s="1"/>
      <c r="F36" s="1"/>
      <c r="G36" s="1"/>
      <c r="H36" s="1"/>
      <c r="I36" s="1"/>
      <c r="J36" s="1"/>
      <c r="K36" s="1"/>
      <c r="L36" s="144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"/>
    </row>
    <row r="37" spans="1:24" ht="12.75" customHeight="1">
      <c r="A37" s="144"/>
      <c r="B37" s="1"/>
      <c r="C37" s="1"/>
      <c r="D37" s="1"/>
      <c r="E37" s="1"/>
      <c r="F37" s="1"/>
      <c r="G37" s="1"/>
      <c r="H37" s="1"/>
      <c r="I37" s="1"/>
      <c r="J37" s="1"/>
      <c r="K37" s="1"/>
      <c r="L37" s="144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"/>
    </row>
    <row r="38" spans="1:24" ht="12.75" customHeight="1">
      <c r="A38" s="144"/>
      <c r="B38" s="1"/>
      <c r="C38" s="267" t="s">
        <v>271</v>
      </c>
      <c r="D38" s="267"/>
      <c r="E38" s="267"/>
      <c r="F38" s="267"/>
      <c r="G38" s="267"/>
      <c r="H38" s="267"/>
      <c r="I38" s="267"/>
      <c r="J38" s="1"/>
      <c r="K38" s="1"/>
      <c r="L38" s="144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"/>
    </row>
    <row r="39" spans="1:24" ht="12.75" customHeight="1">
      <c r="A39" s="144"/>
      <c r="B39" s="1"/>
      <c r="C39" s="267"/>
      <c r="D39" s="267"/>
      <c r="E39" s="267"/>
      <c r="F39" s="267"/>
      <c r="G39" s="267"/>
      <c r="H39" s="267"/>
      <c r="I39" s="267"/>
      <c r="J39" s="1"/>
      <c r="K39" s="1"/>
      <c r="L39" s="144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"/>
    </row>
    <row r="40" spans="1:24" ht="12.75" customHeight="1">
      <c r="A40" s="144"/>
      <c r="B40" s="1"/>
      <c r="C40" s="267"/>
      <c r="D40" s="267"/>
      <c r="E40" s="267"/>
      <c r="F40" s="267"/>
      <c r="G40" s="267"/>
      <c r="H40" s="267"/>
      <c r="I40" s="267"/>
      <c r="J40" s="1"/>
      <c r="K40" s="1"/>
      <c r="L40" s="144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"/>
    </row>
    <row r="41" spans="1:24" ht="12.75" customHeight="1">
      <c r="A41" s="144"/>
      <c r="B41" s="1"/>
      <c r="C41" s="268"/>
      <c r="D41" s="268"/>
      <c r="E41" s="268"/>
      <c r="F41" s="268"/>
      <c r="G41" s="268"/>
      <c r="H41" s="268"/>
      <c r="I41" s="268"/>
      <c r="J41" s="1"/>
      <c r="K41" s="1"/>
      <c r="L41" s="144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"/>
    </row>
    <row r="42" spans="1:24" ht="12.75" customHeight="1">
      <c r="A42" s="144"/>
      <c r="B42" s="1"/>
      <c r="C42" s="268"/>
      <c r="D42" s="268"/>
      <c r="E42" s="268"/>
      <c r="F42" s="268"/>
      <c r="G42" s="268"/>
      <c r="H42" s="268"/>
      <c r="I42" s="268"/>
      <c r="J42" s="1"/>
      <c r="K42" s="1"/>
      <c r="L42" s="144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"/>
    </row>
    <row r="43" spans="1:24" ht="12.75" customHeight="1">
      <c r="A43" s="144"/>
      <c r="B43" s="1"/>
      <c r="C43" s="1"/>
      <c r="D43" s="1"/>
      <c r="E43" s="1"/>
      <c r="F43" s="1"/>
      <c r="G43" s="1"/>
      <c r="H43" s="1"/>
      <c r="I43" s="1"/>
      <c r="J43" s="1"/>
      <c r="K43" s="1"/>
      <c r="L43" s="144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"/>
    </row>
    <row r="44" spans="1:24" ht="12.75" customHeight="1">
      <c r="A44" s="144"/>
      <c r="B44" s="1"/>
      <c r="C44" s="1"/>
      <c r="D44" s="1"/>
      <c r="E44" s="1"/>
      <c r="F44" s="1"/>
      <c r="G44" s="1"/>
      <c r="H44" s="1"/>
      <c r="I44" s="1"/>
      <c r="J44" s="1"/>
      <c r="K44" s="1"/>
      <c r="L44" s="144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"/>
    </row>
    <row r="45" spans="1:24" ht="12.7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"/>
    </row>
    <row r="46" spans="1:24" ht="12.7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"/>
    </row>
    <row r="47" spans="1:24" ht="12.7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"/>
    </row>
    <row r="48" spans="1:24" ht="12.7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"/>
    </row>
    <row r="49" spans="1:24" ht="12.7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"/>
    </row>
    <row r="50" spans="1:24" ht="12.7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"/>
    </row>
    <row r="51" spans="1:24" ht="12.7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"/>
    </row>
    <row r="52" spans="1:24" ht="12.7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"/>
    </row>
    <row r="53" spans="1:24" ht="12.7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r:id="rId2"/>
  <headerFooter alignWithMargins="0">
    <oddHeader>&amp;LPROW_4.1/413_312/09/1/z</oddHeader>
    <oddFooter>&amp;LPROW_4.1/413_312/09/1/z&amp;RStrona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3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27.75" customHeight="1">
      <c r="A2" s="144"/>
      <c r="B2" s="562" t="s">
        <v>233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600"/>
      <c r="O2" s="159"/>
    </row>
    <row r="3" spans="1:15" ht="16.5" customHeight="1">
      <c r="A3" s="144"/>
      <c r="B3" s="562" t="s">
        <v>273</v>
      </c>
      <c r="C3" s="563"/>
      <c r="D3" s="563"/>
      <c r="E3" s="563"/>
      <c r="F3" s="563"/>
      <c r="G3" s="563"/>
      <c r="H3" s="564"/>
      <c r="I3" s="644" t="s">
        <v>234</v>
      </c>
      <c r="J3" s="624"/>
      <c r="K3" s="625"/>
      <c r="L3" s="644" t="s">
        <v>235</v>
      </c>
      <c r="M3" s="537"/>
      <c r="N3" s="538"/>
      <c r="O3" s="144"/>
    </row>
    <row r="4" spans="1:15" ht="12.75">
      <c r="A4" s="144"/>
      <c r="B4" s="603" t="s">
        <v>281</v>
      </c>
      <c r="C4" s="548"/>
      <c r="D4" s="548"/>
      <c r="E4" s="548"/>
      <c r="F4" s="548"/>
      <c r="G4" s="548"/>
      <c r="H4" s="575"/>
      <c r="I4" s="645">
        <f>'Sekcja C7.2 i C7.3'!K12</f>
        <v>0</v>
      </c>
      <c r="J4" s="646"/>
      <c r="K4" s="647"/>
      <c r="L4" s="638">
        <f>IF(I12&gt;0,I4/$I$12,0)</f>
        <v>0</v>
      </c>
      <c r="M4" s="639"/>
      <c r="N4" s="640"/>
      <c r="O4" s="144"/>
    </row>
    <row r="5" spans="1:15" ht="24" customHeight="1">
      <c r="A5" s="144"/>
      <c r="B5" s="654"/>
      <c r="C5" s="655"/>
      <c r="D5" s="655"/>
      <c r="E5" s="655"/>
      <c r="F5" s="655"/>
      <c r="G5" s="655"/>
      <c r="H5" s="651"/>
      <c r="I5" s="648"/>
      <c r="J5" s="649"/>
      <c r="K5" s="650"/>
      <c r="L5" s="641"/>
      <c r="M5" s="642"/>
      <c r="N5" s="643"/>
      <c r="O5" s="144"/>
    </row>
    <row r="6" spans="1:15" ht="34.5" customHeight="1">
      <c r="A6" s="144"/>
      <c r="B6" s="603" t="s">
        <v>161</v>
      </c>
      <c r="C6" s="548"/>
      <c r="D6" s="548"/>
      <c r="E6" s="548"/>
      <c r="F6" s="548"/>
      <c r="G6" s="548"/>
      <c r="H6" s="652"/>
      <c r="I6" s="635"/>
      <c r="J6" s="636"/>
      <c r="K6" s="637"/>
      <c r="L6" s="632"/>
      <c r="M6" s="633"/>
      <c r="N6" s="634"/>
      <c r="O6" s="144"/>
    </row>
    <row r="7" spans="1:15" ht="32.25" customHeight="1">
      <c r="A7" s="144"/>
      <c r="B7" s="100"/>
      <c r="C7" s="607" t="s">
        <v>157</v>
      </c>
      <c r="D7" s="608"/>
      <c r="E7" s="608"/>
      <c r="F7" s="608"/>
      <c r="G7" s="351"/>
      <c r="H7" s="653"/>
      <c r="I7" s="609"/>
      <c r="J7" s="617"/>
      <c r="K7" s="618"/>
      <c r="L7" s="612">
        <f>IF(I12&gt;0,I7/$I$12,0)</f>
        <v>0</v>
      </c>
      <c r="M7" s="613"/>
      <c r="N7" s="614"/>
      <c r="O7" s="144"/>
    </row>
    <row r="8" spans="1:15" ht="29.25" customHeight="1">
      <c r="A8" s="144"/>
      <c r="B8" s="100"/>
      <c r="C8" s="607" t="s">
        <v>158</v>
      </c>
      <c r="D8" s="608"/>
      <c r="E8" s="608"/>
      <c r="F8" s="608"/>
      <c r="G8" s="351"/>
      <c r="H8" s="615"/>
      <c r="I8" s="609"/>
      <c r="J8" s="610"/>
      <c r="K8" s="611"/>
      <c r="L8" s="612">
        <f>IF(I12&gt;0,I8/$I$12,0)</f>
        <v>0</v>
      </c>
      <c r="M8" s="613"/>
      <c r="N8" s="614"/>
      <c r="O8" s="144"/>
    </row>
    <row r="9" spans="1:15" ht="35.25" customHeight="1">
      <c r="A9" s="144"/>
      <c r="B9" s="100"/>
      <c r="C9" s="607" t="s">
        <v>159</v>
      </c>
      <c r="D9" s="608"/>
      <c r="E9" s="608"/>
      <c r="F9" s="608"/>
      <c r="G9" s="351"/>
      <c r="H9" s="615"/>
      <c r="I9" s="609"/>
      <c r="J9" s="610"/>
      <c r="K9" s="611"/>
      <c r="L9" s="612">
        <f>IF(I12&gt;0,I9/$I$12,0)</f>
        <v>0</v>
      </c>
      <c r="M9" s="613"/>
      <c r="N9" s="614"/>
      <c r="O9" s="144"/>
    </row>
    <row r="10" spans="1:15" ht="55.5" customHeight="1">
      <c r="A10" s="144"/>
      <c r="B10" s="100"/>
      <c r="C10" s="629" t="s">
        <v>162</v>
      </c>
      <c r="D10" s="630"/>
      <c r="E10" s="630"/>
      <c r="F10" s="630"/>
      <c r="G10" s="631"/>
      <c r="H10" s="616"/>
      <c r="I10" s="609"/>
      <c r="J10" s="610"/>
      <c r="K10" s="611"/>
      <c r="L10" s="612">
        <f>IF(I12&gt;0,I10/$I$12,0)</f>
        <v>0</v>
      </c>
      <c r="M10" s="613"/>
      <c r="N10" s="614"/>
      <c r="O10" s="144"/>
    </row>
    <row r="11" spans="1:15" ht="32.25" customHeight="1">
      <c r="A11" s="144"/>
      <c r="B11" s="619" t="s">
        <v>160</v>
      </c>
      <c r="C11" s="313"/>
      <c r="D11" s="313"/>
      <c r="E11" s="313"/>
      <c r="F11" s="313"/>
      <c r="G11" s="313"/>
      <c r="H11" s="83"/>
      <c r="I11" s="626">
        <f>'Sekcja C7.2 i C7.3'!N32</f>
        <v>0</v>
      </c>
      <c r="J11" s="627"/>
      <c r="K11" s="628"/>
      <c r="L11" s="612">
        <f>IF(I12&gt;0,I11/$I$12,0)</f>
        <v>0</v>
      </c>
      <c r="M11" s="613"/>
      <c r="N11" s="614"/>
      <c r="O11" s="144"/>
    </row>
    <row r="12" spans="1:15" ht="35.25" customHeight="1">
      <c r="A12" s="144"/>
      <c r="B12" s="551" t="s">
        <v>10</v>
      </c>
      <c r="C12" s="552"/>
      <c r="D12" s="552"/>
      <c r="E12" s="552"/>
      <c r="F12" s="552"/>
      <c r="G12" s="552"/>
      <c r="H12" s="564"/>
      <c r="I12" s="620">
        <f>SUM(I4:K11)</f>
        <v>0</v>
      </c>
      <c r="J12" s="621"/>
      <c r="K12" s="622"/>
      <c r="L12" s="623">
        <v>1</v>
      </c>
      <c r="M12" s="624"/>
      <c r="N12" s="625"/>
      <c r="O12" s="144"/>
    </row>
    <row r="13" spans="1:15" ht="12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12.7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12.7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5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5" ht="12.7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12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5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15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1:15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15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5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5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  <row r="31" spans="1:1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1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</row>
    <row r="33" spans="1:1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spans="1:1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 password="CCD0" sheet="1" formatCells="0" formatRows="0" selectLockedCells="1"/>
  <mergeCells count="31">
    <mergeCell ref="B2:N2"/>
    <mergeCell ref="L4:N5"/>
    <mergeCell ref="I3:K3"/>
    <mergeCell ref="L3:N3"/>
    <mergeCell ref="I4:K5"/>
    <mergeCell ref="H4:H5"/>
    <mergeCell ref="B4:G5"/>
    <mergeCell ref="C10:G10"/>
    <mergeCell ref="B3:H3"/>
    <mergeCell ref="I10:K10"/>
    <mergeCell ref="L6:N6"/>
    <mergeCell ref="I6:K6"/>
    <mergeCell ref="B6:G6"/>
    <mergeCell ref="I8:K8"/>
    <mergeCell ref="H6:H7"/>
    <mergeCell ref="C8:G8"/>
    <mergeCell ref="L8:N8"/>
    <mergeCell ref="I12:K12"/>
    <mergeCell ref="L12:N12"/>
    <mergeCell ref="I11:K11"/>
    <mergeCell ref="L11:N11"/>
    <mergeCell ref="C9:G9"/>
    <mergeCell ref="B12:H12"/>
    <mergeCell ref="I9:K9"/>
    <mergeCell ref="L7:N7"/>
    <mergeCell ref="H8:H10"/>
    <mergeCell ref="I7:K7"/>
    <mergeCell ref="L10:N10"/>
    <mergeCell ref="B11:G11"/>
    <mergeCell ref="L9:N9"/>
    <mergeCell ref="C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&amp;LPROW_4.1/413_312/09/1/z&amp;RStrona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9"/>
  <sheetViews>
    <sheetView view="pageBreakPreview" zoomScaleSheetLayoutView="100" zoomScalePageLayoutView="0" workbookViewId="0" topLeftCell="A16">
      <selection activeCell="A40" sqref="A40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3"/>
      <c r="T1">
        <v>9</v>
      </c>
      <c r="U1">
        <v>17</v>
      </c>
      <c r="V1">
        <v>30</v>
      </c>
      <c r="W1">
        <v>37</v>
      </c>
    </row>
    <row r="2" spans="1:2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43"/>
      <c r="T2">
        <v>11</v>
      </c>
      <c r="U2">
        <v>18</v>
      </c>
      <c r="V2">
        <v>31</v>
      </c>
      <c r="W2">
        <v>38</v>
      </c>
    </row>
    <row r="3" spans="1:23" ht="12.75">
      <c r="A3" s="161"/>
      <c r="B3" s="697" t="s">
        <v>243</v>
      </c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348"/>
      <c r="R3" s="349"/>
      <c r="S3" s="143"/>
      <c r="T3">
        <v>2</v>
      </c>
      <c r="U3">
        <v>2</v>
      </c>
      <c r="V3">
        <v>2</v>
      </c>
      <c r="W3">
        <v>2</v>
      </c>
    </row>
    <row r="4" spans="1:19" ht="12.75">
      <c r="A4" s="161"/>
      <c r="B4" s="699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354"/>
      <c r="R4" s="355"/>
      <c r="S4" s="143"/>
    </row>
    <row r="5" spans="1:19" ht="12.75" customHeight="1">
      <c r="A5" s="161"/>
      <c r="B5" s="717" t="s">
        <v>2</v>
      </c>
      <c r="C5" s="703" t="s">
        <v>71</v>
      </c>
      <c r="D5" s="704"/>
      <c r="E5" s="704"/>
      <c r="F5" s="704"/>
      <c r="G5" s="705"/>
      <c r="H5" s="706"/>
      <c r="I5" s="692" t="s">
        <v>72</v>
      </c>
      <c r="J5" s="692" t="s">
        <v>69</v>
      </c>
      <c r="K5" s="692" t="s">
        <v>70</v>
      </c>
      <c r="L5" s="703" t="s">
        <v>73</v>
      </c>
      <c r="M5" s="704"/>
      <c r="N5" s="704"/>
      <c r="O5" s="704"/>
      <c r="P5" s="704"/>
      <c r="Q5" s="704"/>
      <c r="R5" s="715"/>
      <c r="S5" s="143"/>
    </row>
    <row r="6" spans="1:19" ht="12.75">
      <c r="A6" s="161"/>
      <c r="B6" s="718"/>
      <c r="C6" s="707"/>
      <c r="D6" s="708"/>
      <c r="E6" s="708"/>
      <c r="F6" s="708"/>
      <c r="G6" s="709"/>
      <c r="H6" s="710"/>
      <c r="I6" s="693"/>
      <c r="J6" s="693"/>
      <c r="K6" s="693"/>
      <c r="L6" s="711"/>
      <c r="M6" s="712"/>
      <c r="N6" s="712"/>
      <c r="O6" s="712"/>
      <c r="P6" s="712"/>
      <c r="Q6" s="712"/>
      <c r="R6" s="716"/>
      <c r="S6" s="143"/>
    </row>
    <row r="7" spans="1:19" ht="12.75" customHeight="1">
      <c r="A7" s="161"/>
      <c r="B7" s="718"/>
      <c r="C7" s="707"/>
      <c r="D7" s="708"/>
      <c r="E7" s="708"/>
      <c r="F7" s="708"/>
      <c r="G7" s="709"/>
      <c r="H7" s="710"/>
      <c r="I7" s="693"/>
      <c r="J7" s="693"/>
      <c r="K7" s="693"/>
      <c r="L7" s="722" t="s">
        <v>68</v>
      </c>
      <c r="M7" s="722" t="s">
        <v>59</v>
      </c>
      <c r="N7" s="678">
        <f>'Sekcja C5'!X5</f>
        <v>2011</v>
      </c>
      <c r="O7" s="678">
        <f>'Sekcja C5'!Y5</f>
        <v>2012</v>
      </c>
      <c r="P7" s="678">
        <f>'Sekcja C5'!Z5</f>
        <v>2013</v>
      </c>
      <c r="Q7" s="678">
        <f>'Sekcja C5'!AA5</f>
        <v>2014</v>
      </c>
      <c r="R7" s="678">
        <f>'Sekcja C5'!AB5</f>
        <v>2015</v>
      </c>
      <c r="S7" s="143"/>
    </row>
    <row r="8" spans="1:19" ht="32.25" customHeight="1">
      <c r="A8" s="161"/>
      <c r="B8" s="719"/>
      <c r="C8" s="711"/>
      <c r="D8" s="712"/>
      <c r="E8" s="712"/>
      <c r="F8" s="712"/>
      <c r="G8" s="713"/>
      <c r="H8" s="714"/>
      <c r="I8" s="694"/>
      <c r="J8" s="694"/>
      <c r="K8" s="694"/>
      <c r="L8" s="723"/>
      <c r="M8" s="723"/>
      <c r="N8" s="679"/>
      <c r="O8" s="679"/>
      <c r="P8" s="679"/>
      <c r="Q8" s="679"/>
      <c r="R8" s="679"/>
      <c r="S8" s="143"/>
    </row>
    <row r="9" spans="1:19" ht="15" customHeight="1">
      <c r="A9" s="161"/>
      <c r="B9" s="80">
        <v>1</v>
      </c>
      <c r="C9" s="680"/>
      <c r="D9" s="681"/>
      <c r="E9" s="681"/>
      <c r="F9" s="681"/>
      <c r="G9" s="681"/>
      <c r="H9" s="682"/>
      <c r="I9" s="213"/>
      <c r="J9" s="213"/>
      <c r="K9" s="202">
        <f>SUM(L9,M9,N9,O9,P9,Q9,R9)</f>
        <v>0</v>
      </c>
      <c r="L9" s="214"/>
      <c r="M9" s="214"/>
      <c r="N9" s="214"/>
      <c r="O9" s="214"/>
      <c r="P9" s="214"/>
      <c r="Q9" s="214"/>
      <c r="R9" s="214"/>
      <c r="S9" s="143"/>
    </row>
    <row r="10" spans="1:19" ht="12.75">
      <c r="A10" s="161"/>
      <c r="B10" s="80">
        <v>2</v>
      </c>
      <c r="C10" s="680"/>
      <c r="D10" s="681"/>
      <c r="E10" s="681"/>
      <c r="F10" s="681"/>
      <c r="G10" s="681"/>
      <c r="H10" s="682"/>
      <c r="I10" s="213"/>
      <c r="J10" s="213"/>
      <c r="K10" s="202">
        <f>SUM(L10,M10,N10,O10,P10,Q10,R10)</f>
        <v>0</v>
      </c>
      <c r="L10" s="214"/>
      <c r="M10" s="214"/>
      <c r="N10" s="214"/>
      <c r="O10" s="214"/>
      <c r="P10" s="214"/>
      <c r="Q10" s="214"/>
      <c r="R10" s="214"/>
      <c r="S10" s="143"/>
    </row>
    <row r="11" spans="1:19" ht="12.75">
      <c r="A11" s="161"/>
      <c r="B11" s="80">
        <v>3</v>
      </c>
      <c r="C11" s="680"/>
      <c r="D11" s="681"/>
      <c r="E11" s="681"/>
      <c r="F11" s="681"/>
      <c r="G11" s="681"/>
      <c r="H11" s="682"/>
      <c r="I11" s="213"/>
      <c r="J11" s="213"/>
      <c r="K11" s="202">
        <f>SUM(L11,M11,N11,O11,P11,Q11,R11)</f>
        <v>0</v>
      </c>
      <c r="L11" s="214"/>
      <c r="M11" s="214"/>
      <c r="N11" s="214"/>
      <c r="O11" s="214"/>
      <c r="P11" s="214"/>
      <c r="Q11" s="214"/>
      <c r="R11" s="214"/>
      <c r="S11" s="143"/>
    </row>
    <row r="12" spans="1:19" ht="12.75" customHeight="1">
      <c r="A12" s="161"/>
      <c r="B12" s="173"/>
      <c r="C12" s="174"/>
      <c r="D12" s="174"/>
      <c r="E12" s="174"/>
      <c r="F12" s="174"/>
      <c r="G12" s="174"/>
      <c r="H12" s="174"/>
      <c r="I12" s="720" t="s">
        <v>10</v>
      </c>
      <c r="J12" s="721"/>
      <c r="K12" s="200">
        <f aca="true" t="shared" si="0" ref="K12:R12">SUM(K9:K11)</f>
        <v>0</v>
      </c>
      <c r="L12" s="200">
        <f t="shared" si="0"/>
        <v>0</v>
      </c>
      <c r="M12" s="200">
        <f t="shared" si="0"/>
        <v>0</v>
      </c>
      <c r="N12" s="200">
        <f t="shared" si="0"/>
        <v>0</v>
      </c>
      <c r="O12" s="200">
        <f t="shared" si="0"/>
        <v>0</v>
      </c>
      <c r="P12" s="201">
        <f t="shared" si="0"/>
        <v>0</v>
      </c>
      <c r="Q12" s="201">
        <f t="shared" si="0"/>
        <v>0</v>
      </c>
      <c r="R12" s="201">
        <f t="shared" si="0"/>
        <v>0</v>
      </c>
      <c r="S12" s="143"/>
    </row>
    <row r="13" spans="1:19" ht="24" customHeight="1">
      <c r="A13" s="161"/>
      <c r="B13" s="701" t="s">
        <v>61</v>
      </c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Q13" s="313"/>
      <c r="R13" s="314"/>
      <c r="S13" s="143"/>
    </row>
    <row r="14" spans="1:19" ht="12.75">
      <c r="A14" s="161"/>
      <c r="B14" s="717" t="s">
        <v>2</v>
      </c>
      <c r="C14" s="690" t="s">
        <v>68</v>
      </c>
      <c r="D14" s="744"/>
      <c r="E14" s="744"/>
      <c r="F14" s="691"/>
      <c r="G14" s="690" t="s">
        <v>59</v>
      </c>
      <c r="H14" s="691"/>
      <c r="I14" s="690" t="s">
        <v>60</v>
      </c>
      <c r="J14" s="691"/>
      <c r="K14" s="690" t="str">
        <f>+I14</f>
        <v>Rok</v>
      </c>
      <c r="L14" s="691"/>
      <c r="M14" s="690" t="str">
        <f>+K14</f>
        <v>Rok</v>
      </c>
      <c r="N14" s="691"/>
      <c r="O14" s="690" t="str">
        <f>+M14</f>
        <v>Rok</v>
      </c>
      <c r="P14" s="691"/>
      <c r="Q14" s="690" t="str">
        <f>+O14</f>
        <v>Rok</v>
      </c>
      <c r="R14" s="691"/>
      <c r="S14" s="143"/>
    </row>
    <row r="15" spans="1:19" ht="12.75">
      <c r="A15" s="161"/>
      <c r="B15" s="718"/>
      <c r="C15" s="676"/>
      <c r="D15" s="745"/>
      <c r="E15" s="745"/>
      <c r="F15" s="677"/>
      <c r="G15" s="676"/>
      <c r="H15" s="677"/>
      <c r="I15" s="695">
        <f>N7</f>
        <v>2011</v>
      </c>
      <c r="J15" s="696"/>
      <c r="K15" s="695">
        <f>O7</f>
        <v>2012</v>
      </c>
      <c r="L15" s="696"/>
      <c r="M15" s="731">
        <f>P7</f>
        <v>2013</v>
      </c>
      <c r="N15" s="732"/>
      <c r="O15" s="695">
        <f>Q7</f>
        <v>2014</v>
      </c>
      <c r="P15" s="696"/>
      <c r="Q15" s="695">
        <f>R7</f>
        <v>2015</v>
      </c>
      <c r="R15" s="696"/>
      <c r="S15" s="143"/>
    </row>
    <row r="16" spans="1:19" ht="12.75">
      <c r="A16" s="161"/>
      <c r="B16" s="719"/>
      <c r="C16" s="738" t="s">
        <v>62</v>
      </c>
      <c r="D16" s="739"/>
      <c r="E16" s="738" t="s">
        <v>63</v>
      </c>
      <c r="F16" s="739"/>
      <c r="G16" s="135" t="s">
        <v>62</v>
      </c>
      <c r="H16" s="135" t="s">
        <v>63</v>
      </c>
      <c r="I16" s="135" t="s">
        <v>62</v>
      </c>
      <c r="J16" s="135" t="s">
        <v>63</v>
      </c>
      <c r="K16" s="135" t="s">
        <v>62</v>
      </c>
      <c r="L16" s="135" t="s">
        <v>63</v>
      </c>
      <c r="M16" s="135" t="s">
        <v>242</v>
      </c>
      <c r="N16" s="135" t="s">
        <v>63</v>
      </c>
      <c r="O16" s="167" t="s">
        <v>242</v>
      </c>
      <c r="P16" s="135" t="s">
        <v>63</v>
      </c>
      <c r="Q16" s="167" t="s">
        <v>242</v>
      </c>
      <c r="R16" s="135" t="s">
        <v>63</v>
      </c>
      <c r="S16" s="143"/>
    </row>
    <row r="17" spans="1:19" ht="12.75">
      <c r="A17" s="161"/>
      <c r="B17" s="80">
        <v>1</v>
      </c>
      <c r="C17" s="683"/>
      <c r="D17" s="689"/>
      <c r="E17" s="685"/>
      <c r="F17" s="684"/>
      <c r="G17" s="216"/>
      <c r="H17" s="216"/>
      <c r="I17" s="216"/>
      <c r="J17" s="216"/>
      <c r="K17" s="216"/>
      <c r="L17" s="216"/>
      <c r="M17" s="216"/>
      <c r="N17" s="216"/>
      <c r="O17" s="215"/>
      <c r="P17" s="216"/>
      <c r="Q17" s="215"/>
      <c r="R17" s="216"/>
      <c r="S17" s="143"/>
    </row>
    <row r="18" spans="1:19" ht="12.75">
      <c r="A18" s="161"/>
      <c r="B18" s="80">
        <v>2</v>
      </c>
      <c r="C18" s="683"/>
      <c r="D18" s="684"/>
      <c r="E18" s="685"/>
      <c r="F18" s="684"/>
      <c r="G18" s="216"/>
      <c r="H18" s="216"/>
      <c r="I18" s="216"/>
      <c r="J18" s="216"/>
      <c r="K18" s="216"/>
      <c r="L18" s="216"/>
      <c r="M18" s="216"/>
      <c r="N18" s="216"/>
      <c r="O18" s="215"/>
      <c r="P18" s="216"/>
      <c r="Q18" s="215"/>
      <c r="R18" s="216"/>
      <c r="S18" s="143"/>
    </row>
    <row r="19" spans="1:19" ht="12.75">
      <c r="A19" s="161"/>
      <c r="B19" s="82" t="s">
        <v>10</v>
      </c>
      <c r="C19" s="729">
        <f>SUM(C17:C18)</f>
        <v>0</v>
      </c>
      <c r="D19" s="730"/>
      <c r="E19" s="729">
        <f>SUM(E17:E18)</f>
        <v>0</v>
      </c>
      <c r="F19" s="730"/>
      <c r="G19" s="203">
        <f aca="true" t="shared" si="1" ref="G19:R19">SUM(G17:G18)</f>
        <v>0</v>
      </c>
      <c r="H19" s="203">
        <f t="shared" si="1"/>
        <v>0</v>
      </c>
      <c r="I19" s="203">
        <f t="shared" si="1"/>
        <v>0</v>
      </c>
      <c r="J19" s="203">
        <f t="shared" si="1"/>
        <v>0</v>
      </c>
      <c r="K19" s="203">
        <f t="shared" si="1"/>
        <v>0</v>
      </c>
      <c r="L19" s="203">
        <f t="shared" si="1"/>
        <v>0</v>
      </c>
      <c r="M19" s="203">
        <f t="shared" si="1"/>
        <v>0</v>
      </c>
      <c r="N19" s="203">
        <f t="shared" si="1"/>
        <v>0</v>
      </c>
      <c r="O19" s="203">
        <f t="shared" si="1"/>
        <v>0</v>
      </c>
      <c r="P19" s="203">
        <f t="shared" si="1"/>
        <v>0</v>
      </c>
      <c r="Q19" s="203">
        <f t="shared" si="1"/>
        <v>0</v>
      </c>
      <c r="R19" s="203">
        <f t="shared" si="1"/>
        <v>0</v>
      </c>
      <c r="S19" s="143"/>
    </row>
    <row r="20" spans="1:19" ht="12.7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43"/>
      <c r="R20" s="143"/>
      <c r="S20" s="143"/>
    </row>
    <row r="21" spans="1:19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3"/>
      <c r="R21" s="143"/>
      <c r="S21" s="143"/>
    </row>
    <row r="22" spans="1:19" ht="12.7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43"/>
      <c r="R22" s="143"/>
      <c r="S22" s="143"/>
    </row>
    <row r="23" spans="1:19" ht="12.75">
      <c r="A23" s="160"/>
      <c r="B23" s="144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43"/>
      <c r="R23" s="143"/>
      <c r="S23" s="143"/>
    </row>
    <row r="24" spans="1:19" ht="12.75">
      <c r="A24" s="161"/>
      <c r="B24" s="697" t="s">
        <v>254</v>
      </c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740"/>
      <c r="Q24" s="143"/>
      <c r="R24" s="143"/>
      <c r="S24" s="143"/>
    </row>
    <row r="25" spans="1:19" ht="12.75">
      <c r="A25" s="161"/>
      <c r="B25" s="699"/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41"/>
      <c r="Q25" s="143"/>
      <c r="R25" s="143"/>
      <c r="S25" s="143"/>
    </row>
    <row r="26" spans="1:19" ht="12.75" customHeight="1">
      <c r="A26" s="161"/>
      <c r="B26" s="717" t="s">
        <v>2</v>
      </c>
      <c r="C26" s="656" t="s">
        <v>64</v>
      </c>
      <c r="D26" s="657"/>
      <c r="E26" s="657"/>
      <c r="F26" s="735"/>
      <c r="G26" s="656" t="s">
        <v>65</v>
      </c>
      <c r="H26" s="657"/>
      <c r="I26" s="657"/>
      <c r="J26" s="657"/>
      <c r="K26" s="657"/>
      <c r="L26" s="656" t="s">
        <v>66</v>
      </c>
      <c r="M26" s="735"/>
      <c r="N26" s="656" t="s">
        <v>67</v>
      </c>
      <c r="O26" s="657"/>
      <c r="P26" s="735"/>
      <c r="Q26" s="143"/>
      <c r="R26" s="143"/>
      <c r="S26" s="143"/>
    </row>
    <row r="27" spans="1:19" ht="12.75">
      <c r="A27" s="161"/>
      <c r="B27" s="718"/>
      <c r="C27" s="658"/>
      <c r="D27" s="659"/>
      <c r="E27" s="659"/>
      <c r="F27" s="736"/>
      <c r="G27" s="658"/>
      <c r="H27" s="659"/>
      <c r="I27" s="659"/>
      <c r="J27" s="659"/>
      <c r="K27" s="659"/>
      <c r="L27" s="658"/>
      <c r="M27" s="736"/>
      <c r="N27" s="658"/>
      <c r="O27" s="659"/>
      <c r="P27" s="736"/>
      <c r="Q27" s="143"/>
      <c r="R27" s="143"/>
      <c r="S27" s="143"/>
    </row>
    <row r="28" spans="1:19" ht="12.75">
      <c r="A28" s="161"/>
      <c r="B28" s="718"/>
      <c r="C28" s="658"/>
      <c r="D28" s="659"/>
      <c r="E28" s="659"/>
      <c r="F28" s="736"/>
      <c r="G28" s="658"/>
      <c r="H28" s="659"/>
      <c r="I28" s="659"/>
      <c r="J28" s="659"/>
      <c r="K28" s="659"/>
      <c r="L28" s="658"/>
      <c r="M28" s="736"/>
      <c r="N28" s="658"/>
      <c r="O28" s="659"/>
      <c r="P28" s="736"/>
      <c r="Q28" s="143"/>
      <c r="R28" s="143"/>
      <c r="S28" s="143"/>
    </row>
    <row r="29" spans="1:19" ht="12.75">
      <c r="A29" s="161"/>
      <c r="B29" s="719"/>
      <c r="C29" s="660"/>
      <c r="D29" s="661"/>
      <c r="E29" s="661"/>
      <c r="F29" s="737"/>
      <c r="G29" s="660"/>
      <c r="H29" s="661"/>
      <c r="I29" s="661"/>
      <c r="J29" s="661"/>
      <c r="K29" s="661"/>
      <c r="L29" s="660"/>
      <c r="M29" s="737"/>
      <c r="N29" s="660"/>
      <c r="O29" s="661"/>
      <c r="P29" s="737"/>
      <c r="Q29" s="143"/>
      <c r="R29" s="143"/>
      <c r="S29" s="143"/>
    </row>
    <row r="30" spans="1:19" ht="12.75">
      <c r="A30" s="161"/>
      <c r="B30" s="80">
        <v>1</v>
      </c>
      <c r="C30" s="686"/>
      <c r="D30" s="687"/>
      <c r="E30" s="687"/>
      <c r="F30" s="688"/>
      <c r="G30" s="686"/>
      <c r="H30" s="687"/>
      <c r="I30" s="687"/>
      <c r="J30" s="687"/>
      <c r="K30" s="688"/>
      <c r="L30" s="662"/>
      <c r="M30" s="663"/>
      <c r="N30" s="664"/>
      <c r="O30" s="665"/>
      <c r="P30" s="666"/>
      <c r="Q30" s="143"/>
      <c r="R30" s="143"/>
      <c r="S30" s="143"/>
    </row>
    <row r="31" spans="1:19" ht="12.75">
      <c r="A31" s="161"/>
      <c r="B31" s="80">
        <v>2</v>
      </c>
      <c r="C31" s="686"/>
      <c r="D31" s="687"/>
      <c r="E31" s="687"/>
      <c r="F31" s="688"/>
      <c r="G31" s="686"/>
      <c r="H31" s="687"/>
      <c r="I31" s="687"/>
      <c r="J31" s="687"/>
      <c r="K31" s="688"/>
      <c r="L31" s="662"/>
      <c r="M31" s="663"/>
      <c r="N31" s="664"/>
      <c r="O31" s="665"/>
      <c r="P31" s="666"/>
      <c r="Q31" s="143"/>
      <c r="R31" s="143"/>
      <c r="S31" s="143"/>
    </row>
    <row r="32" spans="1:19" ht="28.5" customHeight="1">
      <c r="A32" s="161"/>
      <c r="B32" s="742" t="s">
        <v>10</v>
      </c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43"/>
      <c r="N32" s="724">
        <f>SUM(N30:N31)</f>
        <v>0</v>
      </c>
      <c r="O32" s="734"/>
      <c r="P32" s="725"/>
      <c r="Q32" s="143"/>
      <c r="R32" s="143"/>
      <c r="S32" s="143"/>
    </row>
    <row r="33" spans="1:19" ht="23.25" customHeight="1">
      <c r="A33" s="161"/>
      <c r="B33" s="701" t="s">
        <v>61</v>
      </c>
      <c r="C33" s="702"/>
      <c r="D33" s="702"/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33"/>
      <c r="Q33" s="143"/>
      <c r="R33" s="143"/>
      <c r="S33" s="143"/>
    </row>
    <row r="34" spans="1:19" ht="12.75">
      <c r="A34" s="161"/>
      <c r="B34" s="717" t="s">
        <v>2</v>
      </c>
      <c r="C34" s="726" t="s">
        <v>59</v>
      </c>
      <c r="D34" s="727"/>
      <c r="E34" s="727"/>
      <c r="F34" s="728"/>
      <c r="G34" s="726" t="s">
        <v>60</v>
      </c>
      <c r="H34" s="728"/>
      <c r="I34" s="726" t="str">
        <f>+G34</f>
        <v>Rok</v>
      </c>
      <c r="J34" s="728"/>
      <c r="K34" s="726" t="str">
        <f>+I34</f>
        <v>Rok</v>
      </c>
      <c r="L34" s="728"/>
      <c r="M34" s="726" t="str">
        <f>+K34</f>
        <v>Rok</v>
      </c>
      <c r="N34" s="728"/>
      <c r="O34" s="726" t="str">
        <f>+M34</f>
        <v>Rok</v>
      </c>
      <c r="P34" s="728"/>
      <c r="Q34" s="143"/>
      <c r="R34" s="143"/>
      <c r="S34" s="143"/>
    </row>
    <row r="35" spans="1:19" ht="12.75">
      <c r="A35" s="161"/>
      <c r="B35" s="718"/>
      <c r="C35" s="673"/>
      <c r="D35" s="674"/>
      <c r="E35" s="674"/>
      <c r="F35" s="675"/>
      <c r="G35" s="671">
        <f>N7</f>
        <v>2011</v>
      </c>
      <c r="H35" s="672"/>
      <c r="I35" s="671">
        <f>O7</f>
        <v>2012</v>
      </c>
      <c r="J35" s="672"/>
      <c r="K35" s="671">
        <f>P7</f>
        <v>2013</v>
      </c>
      <c r="L35" s="672"/>
      <c r="M35" s="695">
        <f>Q7</f>
        <v>2014</v>
      </c>
      <c r="N35" s="696"/>
      <c r="O35" s="695">
        <f>R7</f>
        <v>2015</v>
      </c>
      <c r="P35" s="696"/>
      <c r="Q35" s="143"/>
      <c r="R35" s="143"/>
      <c r="S35" s="143"/>
    </row>
    <row r="36" spans="1:19" ht="12.75">
      <c r="A36" s="161"/>
      <c r="B36" s="719"/>
      <c r="C36" s="669" t="s">
        <v>62</v>
      </c>
      <c r="D36" s="670"/>
      <c r="E36" s="669" t="s">
        <v>63</v>
      </c>
      <c r="F36" s="670"/>
      <c r="G36" s="81" t="s">
        <v>62</v>
      </c>
      <c r="H36" s="81" t="s">
        <v>63</v>
      </c>
      <c r="I36" s="81" t="s">
        <v>62</v>
      </c>
      <c r="J36" s="81" t="s">
        <v>63</v>
      </c>
      <c r="K36" s="81" t="s">
        <v>62</v>
      </c>
      <c r="L36" s="81" t="s">
        <v>63</v>
      </c>
      <c r="M36" s="81" t="s">
        <v>242</v>
      </c>
      <c r="N36" s="168" t="s">
        <v>63</v>
      </c>
      <c r="O36" s="169" t="s">
        <v>242</v>
      </c>
      <c r="P36" s="168" t="s">
        <v>63</v>
      </c>
      <c r="Q36" s="143"/>
      <c r="R36" s="143"/>
      <c r="S36" s="143"/>
    </row>
    <row r="37" spans="1:19" ht="12.75">
      <c r="A37" s="161"/>
      <c r="B37" s="80">
        <v>1</v>
      </c>
      <c r="C37" s="667"/>
      <c r="D37" s="668"/>
      <c r="E37" s="667"/>
      <c r="F37" s="668"/>
      <c r="G37" s="217"/>
      <c r="H37" s="217"/>
      <c r="I37" s="217"/>
      <c r="J37" s="217"/>
      <c r="K37" s="217"/>
      <c r="L37" s="217"/>
      <c r="M37" s="217"/>
      <c r="N37" s="217"/>
      <c r="O37" s="217"/>
      <c r="P37" s="209"/>
      <c r="Q37" s="143"/>
      <c r="R37" s="143"/>
      <c r="S37" s="143"/>
    </row>
    <row r="38" spans="1:19" ht="12.75">
      <c r="A38" s="161"/>
      <c r="B38" s="80">
        <v>2</v>
      </c>
      <c r="C38" s="667"/>
      <c r="D38" s="668"/>
      <c r="E38" s="667"/>
      <c r="F38" s="668"/>
      <c r="G38" s="217"/>
      <c r="H38" s="217"/>
      <c r="I38" s="217"/>
      <c r="J38" s="217"/>
      <c r="K38" s="217"/>
      <c r="L38" s="217"/>
      <c r="M38" s="217"/>
      <c r="N38" s="217"/>
      <c r="O38" s="217"/>
      <c r="P38" s="209"/>
      <c r="Q38" s="143"/>
      <c r="R38" s="143"/>
      <c r="S38" s="143"/>
    </row>
    <row r="39" spans="1:19" ht="12.75">
      <c r="A39" s="161"/>
      <c r="B39" s="82" t="s">
        <v>10</v>
      </c>
      <c r="C39" s="724">
        <f>SUM(C37:C38)</f>
        <v>0</v>
      </c>
      <c r="D39" s="725"/>
      <c r="E39" s="724">
        <f>SUM(E37:E38)</f>
        <v>0</v>
      </c>
      <c r="F39" s="725"/>
      <c r="G39" s="201">
        <f aca="true" t="shared" si="2" ref="G39:P39">SUM(G37:G38)</f>
        <v>0</v>
      </c>
      <c r="H39" s="201">
        <f t="shared" si="2"/>
        <v>0</v>
      </c>
      <c r="I39" s="201">
        <f t="shared" si="2"/>
        <v>0</v>
      </c>
      <c r="J39" s="201">
        <f t="shared" si="2"/>
        <v>0</v>
      </c>
      <c r="K39" s="201">
        <f t="shared" si="2"/>
        <v>0</v>
      </c>
      <c r="L39" s="201">
        <f t="shared" si="2"/>
        <v>0</v>
      </c>
      <c r="M39" s="201">
        <f t="shared" si="2"/>
        <v>0</v>
      </c>
      <c r="N39" s="201">
        <f t="shared" si="2"/>
        <v>0</v>
      </c>
      <c r="O39" s="201">
        <f t="shared" si="2"/>
        <v>0</v>
      </c>
      <c r="P39" s="201">
        <f t="shared" si="2"/>
        <v>0</v>
      </c>
      <c r="Q39" s="143"/>
      <c r="R39" s="143"/>
      <c r="S39" s="143"/>
    </row>
    <row r="40" spans="1:19" ht="12.7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43"/>
      <c r="R40" s="143"/>
      <c r="S40" s="143"/>
    </row>
    <row r="41" spans="1:19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3"/>
      <c r="R41" s="143"/>
      <c r="S41" s="143"/>
    </row>
    <row r="42" spans="1:19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3"/>
      <c r="R42" s="143"/>
      <c r="S42" s="143"/>
    </row>
    <row r="43" spans="1:19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3"/>
      <c r="R43" s="143"/>
      <c r="S43" s="143"/>
    </row>
    <row r="44" spans="1:19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3"/>
      <c r="R44" s="143"/>
      <c r="S44" s="143"/>
    </row>
    <row r="45" spans="1:19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3"/>
      <c r="R45" s="143"/>
      <c r="S45" s="143"/>
    </row>
    <row r="46" spans="1:19" ht="12.7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3"/>
      <c r="R46" s="143"/>
      <c r="S46" s="143"/>
    </row>
    <row r="47" spans="1:19" ht="12.75" hidden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3"/>
      <c r="R47" s="143"/>
      <c r="S47" s="143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sheetProtection formatCells="0" formatRows="0" selectLockedCells="1"/>
  <mergeCells count="79">
    <mergeCell ref="B32:M32"/>
    <mergeCell ref="N30:P30"/>
    <mergeCell ref="C30:F30"/>
    <mergeCell ref="G14:H14"/>
    <mergeCell ref="C14:F15"/>
    <mergeCell ref="B14:B16"/>
    <mergeCell ref="E16:F16"/>
    <mergeCell ref="B24:P25"/>
    <mergeCell ref="I15:J15"/>
    <mergeCell ref="C16:D16"/>
    <mergeCell ref="B26:B29"/>
    <mergeCell ref="C26:F29"/>
    <mergeCell ref="N26:P29"/>
    <mergeCell ref="L26:M29"/>
    <mergeCell ref="B33:P33"/>
    <mergeCell ref="O34:P34"/>
    <mergeCell ref="N32:P32"/>
    <mergeCell ref="O35:P35"/>
    <mergeCell ref="M34:N34"/>
    <mergeCell ref="K34:L34"/>
    <mergeCell ref="I35:J35"/>
    <mergeCell ref="M35:N35"/>
    <mergeCell ref="B34:B36"/>
    <mergeCell ref="I34:J34"/>
    <mergeCell ref="C39:D39"/>
    <mergeCell ref="E39:F39"/>
    <mergeCell ref="C34:F34"/>
    <mergeCell ref="G34:H34"/>
    <mergeCell ref="C36:D36"/>
    <mergeCell ref="G35:H35"/>
    <mergeCell ref="B5:B8"/>
    <mergeCell ref="I12:J12"/>
    <mergeCell ref="L7:L8"/>
    <mergeCell ref="M7:M8"/>
    <mergeCell ref="Q15:R15"/>
    <mergeCell ref="O14:P14"/>
    <mergeCell ref="O15:P15"/>
    <mergeCell ref="B3:R4"/>
    <mergeCell ref="B13:R13"/>
    <mergeCell ref="C5:H8"/>
    <mergeCell ref="C9:H9"/>
    <mergeCell ref="L5:R6"/>
    <mergeCell ref="R7:R8"/>
    <mergeCell ref="C11:H11"/>
    <mergeCell ref="Q14:R14"/>
    <mergeCell ref="Q7:Q8"/>
    <mergeCell ref="I5:I8"/>
    <mergeCell ref="J5:J8"/>
    <mergeCell ref="K5:K8"/>
    <mergeCell ref="P7:P8"/>
    <mergeCell ref="K14:L14"/>
    <mergeCell ref="M14:N14"/>
    <mergeCell ref="O7:O8"/>
    <mergeCell ref="C31:F31"/>
    <mergeCell ref="G31:K31"/>
    <mergeCell ref="C17:D17"/>
    <mergeCell ref="I14:J14"/>
    <mergeCell ref="G30:K30"/>
    <mergeCell ref="E19:F19"/>
    <mergeCell ref="E17:F17"/>
    <mergeCell ref="K15:L15"/>
    <mergeCell ref="L30:M30"/>
    <mergeCell ref="C19:D19"/>
    <mergeCell ref="G15:H15"/>
    <mergeCell ref="N7:N8"/>
    <mergeCell ref="C10:H10"/>
    <mergeCell ref="C18:D18"/>
    <mergeCell ref="E18:F18"/>
    <mergeCell ref="M15:N15"/>
    <mergeCell ref="G26:K29"/>
    <mergeCell ref="L31:M31"/>
    <mergeCell ref="N31:P31"/>
    <mergeCell ref="C38:D38"/>
    <mergeCell ref="E38:F38"/>
    <mergeCell ref="E36:F36"/>
    <mergeCell ref="C37:D37"/>
    <mergeCell ref="K35:L35"/>
    <mergeCell ref="C35:F35"/>
    <mergeCell ref="E37:F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&amp;LPROW_4.1/413_312/09/1/z&amp;RStrona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6"/>
  <sheetViews>
    <sheetView view="pageBreakPreview" zoomScaleSheetLayoutView="100" zoomScalePageLayoutView="0" workbookViewId="0" topLeftCell="A19">
      <selection activeCell="A25" sqref="A25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"/>
    </row>
    <row r="2" spans="1:26" ht="12.75">
      <c r="A2" s="145"/>
      <c r="B2" s="347" t="s">
        <v>14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1"/>
      <c r="Y2" s="145"/>
      <c r="Z2" s="1"/>
    </row>
    <row r="3" spans="1:26" ht="12.75">
      <c r="A3" s="145"/>
      <c r="B3" s="392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4"/>
      <c r="Y3" s="145"/>
      <c r="Z3" s="1"/>
    </row>
    <row r="4" spans="1:26" ht="20.25" customHeight="1">
      <c r="A4" s="145"/>
      <c r="B4" s="402" t="s">
        <v>15</v>
      </c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  <c r="W4" s="764"/>
      <c r="X4" s="765"/>
      <c r="Y4" s="145"/>
      <c r="Z4" s="1"/>
    </row>
    <row r="5" spans="1:26" ht="12.75" customHeight="1">
      <c r="A5" s="145"/>
      <c r="B5" s="772" t="s">
        <v>245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9"/>
      <c r="R5" s="773"/>
      <c r="S5" s="774"/>
      <c r="T5" s="774"/>
      <c r="U5" s="774"/>
      <c r="V5" s="774"/>
      <c r="W5" s="774"/>
      <c r="X5" s="775"/>
      <c r="Y5" s="145"/>
      <c r="Z5" s="1"/>
    </row>
    <row r="6" spans="1:26" ht="30" customHeight="1">
      <c r="A6" s="145"/>
      <c r="B6" s="353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776"/>
      <c r="S6" s="777"/>
      <c r="T6" s="777"/>
      <c r="U6" s="777"/>
      <c r="V6" s="777"/>
      <c r="W6" s="777"/>
      <c r="X6" s="778"/>
      <c r="Y6" s="145"/>
      <c r="Z6" s="1"/>
    </row>
    <row r="7" spans="1:26" ht="37.5" customHeight="1">
      <c r="A7" s="145"/>
      <c r="B7" s="746" t="s">
        <v>246</v>
      </c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765"/>
      <c r="R7" s="769"/>
      <c r="S7" s="770"/>
      <c r="T7" s="770"/>
      <c r="U7" s="770"/>
      <c r="V7" s="770"/>
      <c r="W7" s="770"/>
      <c r="X7" s="771"/>
      <c r="Y7" s="145"/>
      <c r="Z7" s="1"/>
    </row>
    <row r="8" spans="1:26" ht="38.25" customHeight="1">
      <c r="A8" s="145"/>
      <c r="B8" s="766" t="s">
        <v>266</v>
      </c>
      <c r="C8" s="767"/>
      <c r="D8" s="767"/>
      <c r="E8" s="767"/>
      <c r="F8" s="767"/>
      <c r="G8" s="767"/>
      <c r="H8" s="767"/>
      <c r="I8" s="767"/>
      <c r="J8" s="767"/>
      <c r="K8" s="767"/>
      <c r="L8" s="767"/>
      <c r="M8" s="767"/>
      <c r="N8" s="767"/>
      <c r="O8" s="767"/>
      <c r="P8" s="767"/>
      <c r="Q8" s="768"/>
      <c r="R8" s="755">
        <f>MAX(R5:X7)</f>
        <v>0</v>
      </c>
      <c r="S8" s="756"/>
      <c r="T8" s="756"/>
      <c r="U8" s="756"/>
      <c r="V8" s="756"/>
      <c r="W8" s="756"/>
      <c r="X8" s="757"/>
      <c r="Y8" s="145"/>
      <c r="Z8" s="1"/>
    </row>
    <row r="9" spans="1:26" ht="21.75" customHeight="1">
      <c r="A9" s="145"/>
      <c r="B9" s="402" t="s">
        <v>255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4"/>
      <c r="Y9" s="145"/>
      <c r="Z9" s="1"/>
    </row>
    <row r="10" spans="1:26" ht="37.5" customHeight="1">
      <c r="A10" s="145"/>
      <c r="B10" s="746" t="s">
        <v>256</v>
      </c>
      <c r="C10" s="747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7"/>
      <c r="P10" s="747"/>
      <c r="Q10" s="748"/>
      <c r="R10" s="779"/>
      <c r="S10" s="770"/>
      <c r="T10" s="770"/>
      <c r="U10" s="770"/>
      <c r="V10" s="770"/>
      <c r="W10" s="770"/>
      <c r="X10" s="771"/>
      <c r="Y10" s="145"/>
      <c r="Z10" s="1"/>
    </row>
    <row r="11" spans="1:26" ht="38.25" customHeight="1" hidden="1">
      <c r="A11" s="145"/>
      <c r="B11" s="746"/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7"/>
      <c r="P11" s="747"/>
      <c r="Q11" s="748"/>
      <c r="R11" s="758"/>
      <c r="S11" s="758"/>
      <c r="T11" s="758"/>
      <c r="U11" s="758"/>
      <c r="V11" s="758"/>
      <c r="W11" s="758"/>
      <c r="X11" s="758"/>
      <c r="Y11" s="145"/>
      <c r="Z11" s="1"/>
    </row>
    <row r="12" spans="1:26" ht="22.5" customHeight="1">
      <c r="A12" s="145"/>
      <c r="B12" s="402" t="s">
        <v>257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4"/>
      <c r="Y12" s="145"/>
      <c r="Z12" s="1"/>
    </row>
    <row r="13" spans="1:26" ht="33.75" customHeight="1">
      <c r="A13" s="145"/>
      <c r="B13" s="746" t="s">
        <v>258</v>
      </c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8"/>
      <c r="R13" s="755">
        <f>R10+R8</f>
        <v>0</v>
      </c>
      <c r="S13" s="756"/>
      <c r="T13" s="756"/>
      <c r="U13" s="756"/>
      <c r="V13" s="756"/>
      <c r="W13" s="756"/>
      <c r="X13" s="757"/>
      <c r="Y13" s="145"/>
      <c r="Z13" s="1"/>
    </row>
    <row r="14" spans="1:26" ht="36.75" customHeight="1">
      <c r="A14" s="145"/>
      <c r="B14" s="356" t="s">
        <v>278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59"/>
      <c r="N14" s="759"/>
      <c r="O14" s="759"/>
      <c r="P14" s="759"/>
      <c r="Q14" s="759"/>
      <c r="R14" s="759"/>
      <c r="S14" s="759"/>
      <c r="T14" s="759"/>
      <c r="U14" s="759"/>
      <c r="V14" s="759"/>
      <c r="W14" s="759"/>
      <c r="X14" s="760"/>
      <c r="Y14" s="145"/>
      <c r="Z14" s="1"/>
    </row>
    <row r="15" spans="1:26" ht="52.5" customHeight="1">
      <c r="A15" s="145"/>
      <c r="B15" s="761" t="s">
        <v>16</v>
      </c>
      <c r="C15" s="761"/>
      <c r="D15" s="761"/>
      <c r="E15" s="761"/>
      <c r="F15" s="762" t="s">
        <v>17</v>
      </c>
      <c r="G15" s="781"/>
      <c r="H15" s="781"/>
      <c r="I15" s="781"/>
      <c r="J15" s="782"/>
      <c r="K15" s="762" t="s">
        <v>74</v>
      </c>
      <c r="L15" s="313"/>
      <c r="M15" s="313"/>
      <c r="N15" s="313"/>
      <c r="O15" s="313"/>
      <c r="P15" s="313"/>
      <c r="Q15" s="313"/>
      <c r="R15" s="313"/>
      <c r="S15" s="313"/>
      <c r="T15" s="313"/>
      <c r="U15" s="314"/>
      <c r="V15" s="762" t="s">
        <v>279</v>
      </c>
      <c r="W15" s="763"/>
      <c r="X15" s="172" t="s">
        <v>18</v>
      </c>
      <c r="Y15" s="145"/>
      <c r="Z15" s="1"/>
    </row>
    <row r="16" spans="1:26" ht="34.5" customHeight="1">
      <c r="A16" s="145"/>
      <c r="B16" s="746" t="s">
        <v>19</v>
      </c>
      <c r="C16" s="747"/>
      <c r="D16" s="747"/>
      <c r="E16" s="748"/>
      <c r="F16" s="460"/>
      <c r="G16" s="749"/>
      <c r="H16" s="749"/>
      <c r="I16" s="749"/>
      <c r="J16" s="750"/>
      <c r="K16" s="460"/>
      <c r="L16" s="751"/>
      <c r="M16" s="751"/>
      <c r="N16" s="751"/>
      <c r="O16" s="751"/>
      <c r="P16" s="751"/>
      <c r="Q16" s="751"/>
      <c r="R16" s="751"/>
      <c r="S16" s="751"/>
      <c r="T16" s="751"/>
      <c r="U16" s="752"/>
      <c r="V16" s="753"/>
      <c r="W16" s="754"/>
      <c r="X16" s="178"/>
      <c r="Y16" s="145"/>
      <c r="Z16" s="1"/>
    </row>
    <row r="17" spans="1:26" ht="34.5" customHeight="1">
      <c r="A17" s="145"/>
      <c r="B17" s="746" t="s">
        <v>20</v>
      </c>
      <c r="C17" s="747"/>
      <c r="D17" s="747"/>
      <c r="E17" s="748"/>
      <c r="F17" s="460"/>
      <c r="G17" s="749"/>
      <c r="H17" s="749"/>
      <c r="I17" s="749"/>
      <c r="J17" s="750"/>
      <c r="K17" s="460"/>
      <c r="L17" s="751"/>
      <c r="M17" s="751"/>
      <c r="N17" s="751"/>
      <c r="O17" s="751"/>
      <c r="P17" s="751"/>
      <c r="Q17" s="751"/>
      <c r="R17" s="751"/>
      <c r="S17" s="751"/>
      <c r="T17" s="751"/>
      <c r="U17" s="752"/>
      <c r="V17" s="753"/>
      <c r="W17" s="754"/>
      <c r="X17" s="178"/>
      <c r="Y17" s="145"/>
      <c r="Z17" s="1"/>
    </row>
    <row r="18" spans="1:26" ht="34.5" customHeight="1">
      <c r="A18" s="145"/>
      <c r="B18" s="746" t="s">
        <v>302</v>
      </c>
      <c r="C18" s="747"/>
      <c r="D18" s="747"/>
      <c r="E18" s="748"/>
      <c r="F18" s="460"/>
      <c r="G18" s="749"/>
      <c r="H18" s="749"/>
      <c r="I18" s="749"/>
      <c r="J18" s="750"/>
      <c r="K18" s="460"/>
      <c r="L18" s="751"/>
      <c r="M18" s="751"/>
      <c r="N18" s="751"/>
      <c r="O18" s="751"/>
      <c r="P18" s="751"/>
      <c r="Q18" s="751"/>
      <c r="R18" s="751"/>
      <c r="S18" s="751"/>
      <c r="T18" s="751"/>
      <c r="U18" s="752"/>
      <c r="V18" s="753"/>
      <c r="W18" s="754"/>
      <c r="X18" s="178"/>
      <c r="Y18" s="145"/>
      <c r="Z18" s="1"/>
    </row>
    <row r="19" spans="1:26" ht="34.5" customHeight="1">
      <c r="A19" s="145"/>
      <c r="B19" s="746" t="s">
        <v>303</v>
      </c>
      <c r="C19" s="747"/>
      <c r="D19" s="747"/>
      <c r="E19" s="748"/>
      <c r="F19" s="460"/>
      <c r="G19" s="749"/>
      <c r="H19" s="749"/>
      <c r="I19" s="749"/>
      <c r="J19" s="750"/>
      <c r="K19" s="460"/>
      <c r="L19" s="751"/>
      <c r="M19" s="751"/>
      <c r="N19" s="751"/>
      <c r="O19" s="751"/>
      <c r="P19" s="751"/>
      <c r="Q19" s="751"/>
      <c r="R19" s="751"/>
      <c r="S19" s="751"/>
      <c r="T19" s="751"/>
      <c r="U19" s="752"/>
      <c r="V19" s="753"/>
      <c r="W19" s="754"/>
      <c r="X19" s="178"/>
      <c r="Y19" s="145"/>
      <c r="Z19" s="1"/>
    </row>
    <row r="20" spans="1:26" ht="34.5" customHeight="1">
      <c r="A20" s="145"/>
      <c r="B20" s="746" t="s">
        <v>304</v>
      </c>
      <c r="C20" s="747"/>
      <c r="D20" s="747"/>
      <c r="E20" s="748"/>
      <c r="F20" s="460"/>
      <c r="G20" s="749"/>
      <c r="H20" s="749"/>
      <c r="I20" s="749"/>
      <c r="J20" s="750"/>
      <c r="K20" s="460"/>
      <c r="L20" s="751"/>
      <c r="M20" s="751"/>
      <c r="N20" s="751"/>
      <c r="O20" s="751"/>
      <c r="P20" s="751"/>
      <c r="Q20" s="751"/>
      <c r="R20" s="751"/>
      <c r="S20" s="751"/>
      <c r="T20" s="751"/>
      <c r="U20" s="752"/>
      <c r="V20" s="753"/>
      <c r="W20" s="754"/>
      <c r="X20" s="178"/>
      <c r="Y20" s="145"/>
      <c r="Z20" s="1"/>
    </row>
    <row r="21" spans="1:26" ht="34.5" customHeight="1">
      <c r="A21" s="145"/>
      <c r="B21" s="746" t="s">
        <v>305</v>
      </c>
      <c r="C21" s="747"/>
      <c r="D21" s="747"/>
      <c r="E21" s="748"/>
      <c r="F21" s="460"/>
      <c r="G21" s="749"/>
      <c r="H21" s="749"/>
      <c r="I21" s="749"/>
      <c r="J21" s="750"/>
      <c r="K21" s="460"/>
      <c r="L21" s="751"/>
      <c r="M21" s="751"/>
      <c r="N21" s="751"/>
      <c r="O21" s="751"/>
      <c r="P21" s="751"/>
      <c r="Q21" s="751"/>
      <c r="R21" s="751"/>
      <c r="S21" s="751"/>
      <c r="T21" s="751"/>
      <c r="U21" s="752"/>
      <c r="V21" s="753"/>
      <c r="W21" s="754"/>
      <c r="X21" s="178"/>
      <c r="Y21" s="145"/>
      <c r="Z21" s="1"/>
    </row>
    <row r="22" spans="1:26" ht="34.5" customHeight="1">
      <c r="A22" s="145"/>
      <c r="B22" s="746" t="s">
        <v>306</v>
      </c>
      <c r="C22" s="747"/>
      <c r="D22" s="747"/>
      <c r="E22" s="748"/>
      <c r="F22" s="460"/>
      <c r="G22" s="749"/>
      <c r="H22" s="749"/>
      <c r="I22" s="749"/>
      <c r="J22" s="750"/>
      <c r="K22" s="460"/>
      <c r="L22" s="751"/>
      <c r="M22" s="751"/>
      <c r="N22" s="751"/>
      <c r="O22" s="751"/>
      <c r="P22" s="751"/>
      <c r="Q22" s="751"/>
      <c r="R22" s="751"/>
      <c r="S22" s="751"/>
      <c r="T22" s="751"/>
      <c r="U22" s="752"/>
      <c r="V22" s="753"/>
      <c r="W22" s="754"/>
      <c r="X22" s="178"/>
      <c r="Y22" s="145"/>
      <c r="Z22" s="1"/>
    </row>
    <row r="23" spans="1:26" ht="34.5" customHeight="1">
      <c r="A23" s="145"/>
      <c r="B23" s="746" t="s">
        <v>307</v>
      </c>
      <c r="C23" s="747"/>
      <c r="D23" s="747"/>
      <c r="E23" s="748"/>
      <c r="F23" s="460"/>
      <c r="G23" s="749"/>
      <c r="H23" s="749"/>
      <c r="I23" s="749"/>
      <c r="J23" s="750"/>
      <c r="K23" s="460"/>
      <c r="L23" s="751"/>
      <c r="M23" s="751"/>
      <c r="N23" s="751"/>
      <c r="O23" s="751"/>
      <c r="P23" s="751"/>
      <c r="Q23" s="751"/>
      <c r="R23" s="751"/>
      <c r="S23" s="751"/>
      <c r="T23" s="751"/>
      <c r="U23" s="752"/>
      <c r="V23" s="753"/>
      <c r="W23" s="754"/>
      <c r="X23" s="178"/>
      <c r="Y23" s="145"/>
      <c r="Z23" s="1"/>
    </row>
    <row r="24" spans="1:26" ht="24" customHeight="1">
      <c r="A24" s="145"/>
      <c r="B24" s="428" t="s">
        <v>244</v>
      </c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780"/>
      <c r="W24" s="780"/>
      <c r="X24" s="179">
        <f>SUM(X16:X23)</f>
        <v>0</v>
      </c>
      <c r="Y24" s="145"/>
      <c r="Z24" s="1"/>
    </row>
    <row r="25" spans="1:26" ht="12.7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"/>
    </row>
    <row r="26" spans="1:26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"/>
    </row>
    <row r="27" spans="1:26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"/>
    </row>
    <row r="28" spans="1:26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"/>
    </row>
    <row r="29" spans="1:26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"/>
    </row>
    <row r="30" spans="1:26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"/>
    </row>
    <row r="31" spans="1:26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"/>
    </row>
    <row r="32" spans="1:26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"/>
    </row>
    <row r="33" spans="1:26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"/>
    </row>
    <row r="34" spans="1:26" ht="12.75" hidden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 formatCells="0" formatRows="0" selectLockedCells="1"/>
  <mergeCells count="54">
    <mergeCell ref="B11:Q11"/>
    <mergeCell ref="B24:W24"/>
    <mergeCell ref="B13:Q13"/>
    <mergeCell ref="V16:W16"/>
    <mergeCell ref="F15:J15"/>
    <mergeCell ref="K15:U15"/>
    <mergeCell ref="B23:E23"/>
    <mergeCell ref="F23:J23"/>
    <mergeCell ref="K23:U23"/>
    <mergeCell ref="V23:W23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  <mergeCell ref="B18:E18"/>
    <mergeCell ref="F18:J18"/>
    <mergeCell ref="K18:U18"/>
    <mergeCell ref="V18:W18"/>
    <mergeCell ref="B17:E17"/>
    <mergeCell ref="F17:J17"/>
    <mergeCell ref="K17:U17"/>
    <mergeCell ref="V17:W17"/>
    <mergeCell ref="B20:E20"/>
    <mergeCell ref="F20:J20"/>
    <mergeCell ref="K20:U20"/>
    <mergeCell ref="V20:W20"/>
    <mergeCell ref="B19:E19"/>
    <mergeCell ref="F19:J19"/>
    <mergeCell ref="K19:U19"/>
    <mergeCell ref="V19:W19"/>
    <mergeCell ref="B22:E22"/>
    <mergeCell ref="F22:J22"/>
    <mergeCell ref="K22:U22"/>
    <mergeCell ref="V22:W22"/>
    <mergeCell ref="B21:E21"/>
    <mergeCell ref="F21:J21"/>
    <mergeCell ref="K21:U21"/>
    <mergeCell ref="V21:W21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&amp;LPROW_4.1/413_312/09/1/z&amp;RStrona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6">
      <selection activeCell="T12" sqref="T12:X12"/>
    </sheetView>
  </sheetViews>
  <sheetFormatPr defaultColWidth="9.140625" defaultRowHeight="12.75"/>
  <cols>
    <col min="1" max="25" width="3.71093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47" t="s">
        <v>21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1"/>
      <c r="Y3" s="145"/>
    </row>
    <row r="4" spans="1:25" ht="12.75">
      <c r="A4" s="145"/>
      <c r="B4" s="392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4"/>
      <c r="Y4" s="145"/>
    </row>
    <row r="5" spans="1:25" ht="21.75" customHeight="1">
      <c r="A5" s="145"/>
      <c r="B5" s="402" t="s">
        <v>22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4"/>
      <c r="Y5" s="145"/>
    </row>
    <row r="6" spans="1:25" ht="51" customHeight="1">
      <c r="A6" s="145"/>
      <c r="B6" s="783" t="s">
        <v>163</v>
      </c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61" t="s">
        <v>236</v>
      </c>
      <c r="P6" s="761"/>
      <c r="Q6" s="761"/>
      <c r="R6" s="761"/>
      <c r="S6" s="761"/>
      <c r="T6" s="761" t="s">
        <v>237</v>
      </c>
      <c r="U6" s="761"/>
      <c r="V6" s="761"/>
      <c r="W6" s="761"/>
      <c r="X6" s="761"/>
      <c r="Y6" s="145"/>
    </row>
    <row r="7" spans="1:25" ht="21" customHeight="1">
      <c r="A7" s="145"/>
      <c r="B7" s="488" t="s">
        <v>210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90"/>
      <c r="O7" s="784">
        <f>SUM(O8:O13)</f>
        <v>0</v>
      </c>
      <c r="P7" s="784"/>
      <c r="Q7" s="784"/>
      <c r="R7" s="784"/>
      <c r="S7" s="784"/>
      <c r="T7" s="784">
        <f>SUM(T8:T13)</f>
        <v>0</v>
      </c>
      <c r="U7" s="784"/>
      <c r="V7" s="784"/>
      <c r="W7" s="784"/>
      <c r="X7" s="784"/>
      <c r="Y7" s="145"/>
    </row>
    <row r="8" spans="1:25" ht="18" customHeight="1">
      <c r="A8" s="145"/>
      <c r="B8" s="785" t="s">
        <v>24</v>
      </c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145"/>
    </row>
    <row r="9" spans="1:25" ht="18.75" customHeight="1">
      <c r="A9" s="145"/>
      <c r="B9" s="785" t="s">
        <v>25</v>
      </c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145"/>
    </row>
    <row r="10" spans="1:25" ht="18.75" customHeight="1">
      <c r="A10" s="145"/>
      <c r="B10" s="785" t="s">
        <v>26</v>
      </c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5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145"/>
    </row>
    <row r="11" spans="1:25" ht="18.75" customHeight="1">
      <c r="A11" s="145"/>
      <c r="B11" s="785" t="s">
        <v>27</v>
      </c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145"/>
    </row>
    <row r="12" spans="1:25" ht="18" customHeight="1">
      <c r="A12" s="145"/>
      <c r="B12" s="785" t="s">
        <v>28</v>
      </c>
      <c r="C12" s="785"/>
      <c r="D12" s="785"/>
      <c r="E12" s="785"/>
      <c r="F12" s="785"/>
      <c r="G12" s="785"/>
      <c r="H12" s="785"/>
      <c r="I12" s="785"/>
      <c r="J12" s="785"/>
      <c r="K12" s="785"/>
      <c r="L12" s="785"/>
      <c r="M12" s="785"/>
      <c r="N12" s="785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145"/>
    </row>
    <row r="13" spans="1:25" ht="18.75" customHeight="1">
      <c r="A13" s="145"/>
      <c r="B13" s="785" t="s">
        <v>29</v>
      </c>
      <c r="C13" s="785"/>
      <c r="D13" s="785"/>
      <c r="E13" s="785"/>
      <c r="F13" s="785"/>
      <c r="G13" s="785"/>
      <c r="H13" s="785"/>
      <c r="I13" s="785"/>
      <c r="J13" s="785"/>
      <c r="K13" s="785"/>
      <c r="L13" s="785"/>
      <c r="M13" s="785"/>
      <c r="N13" s="785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145"/>
    </row>
    <row r="14" spans="1:25" ht="19.5" customHeight="1">
      <c r="A14" s="145"/>
      <c r="B14" s="786" t="s">
        <v>211</v>
      </c>
      <c r="C14" s="786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7">
        <f>SUM(O15:O18)</f>
        <v>0</v>
      </c>
      <c r="P14" s="787"/>
      <c r="Q14" s="787"/>
      <c r="R14" s="787"/>
      <c r="S14" s="787"/>
      <c r="T14" s="787">
        <f>SUM(T15:T18)</f>
        <v>0</v>
      </c>
      <c r="U14" s="787"/>
      <c r="V14" s="787"/>
      <c r="W14" s="787"/>
      <c r="X14" s="787"/>
      <c r="Y14" s="145"/>
    </row>
    <row r="15" spans="1:25" ht="19.5" customHeight="1">
      <c r="A15" s="145"/>
      <c r="B15" s="785" t="s">
        <v>30</v>
      </c>
      <c r="C15" s="785"/>
      <c r="D15" s="785"/>
      <c r="E15" s="785"/>
      <c r="F15" s="785"/>
      <c r="G15" s="785"/>
      <c r="H15" s="785"/>
      <c r="I15" s="785"/>
      <c r="J15" s="785"/>
      <c r="K15" s="785"/>
      <c r="L15" s="785"/>
      <c r="M15" s="785"/>
      <c r="N15" s="785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145"/>
    </row>
    <row r="16" spans="1:25" ht="18.75" customHeight="1">
      <c r="A16" s="145"/>
      <c r="B16" s="785" t="s">
        <v>31</v>
      </c>
      <c r="C16" s="785"/>
      <c r="D16" s="785"/>
      <c r="E16" s="785"/>
      <c r="F16" s="785"/>
      <c r="G16" s="785"/>
      <c r="H16" s="785"/>
      <c r="I16" s="785"/>
      <c r="J16" s="785"/>
      <c r="K16" s="785"/>
      <c r="L16" s="785"/>
      <c r="M16" s="785"/>
      <c r="N16" s="785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145"/>
    </row>
    <row r="17" spans="1:25" ht="21" customHeight="1">
      <c r="A17" s="145"/>
      <c r="B17" s="785" t="s">
        <v>32</v>
      </c>
      <c r="C17" s="785"/>
      <c r="D17" s="785"/>
      <c r="E17" s="785"/>
      <c r="F17" s="785"/>
      <c r="G17" s="785"/>
      <c r="H17" s="785"/>
      <c r="I17" s="785"/>
      <c r="J17" s="785"/>
      <c r="K17" s="785"/>
      <c r="L17" s="785"/>
      <c r="M17" s="785"/>
      <c r="N17" s="785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145"/>
    </row>
    <row r="18" spans="1:25" ht="21.75" customHeight="1">
      <c r="A18" s="145"/>
      <c r="B18" s="785" t="s">
        <v>33</v>
      </c>
      <c r="C18" s="785"/>
      <c r="D18" s="785"/>
      <c r="E18" s="785"/>
      <c r="F18" s="785"/>
      <c r="G18" s="785"/>
      <c r="H18" s="785"/>
      <c r="I18" s="785"/>
      <c r="J18" s="785"/>
      <c r="K18" s="785"/>
      <c r="L18" s="785"/>
      <c r="M18" s="785"/>
      <c r="N18" s="785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145"/>
    </row>
    <row r="19" spans="1:25" ht="22.5" customHeight="1">
      <c r="A19" s="145"/>
      <c r="B19" s="786" t="s">
        <v>84</v>
      </c>
      <c r="C19" s="786"/>
      <c r="D19" s="786"/>
      <c r="E19" s="786"/>
      <c r="F19" s="786"/>
      <c r="G19" s="786"/>
      <c r="H19" s="786"/>
      <c r="I19" s="786"/>
      <c r="J19" s="786"/>
      <c r="K19" s="786"/>
      <c r="L19" s="786"/>
      <c r="M19" s="786"/>
      <c r="N19" s="786"/>
      <c r="O19" s="784">
        <f>SUM(O7,O14)</f>
        <v>0</v>
      </c>
      <c r="P19" s="784"/>
      <c r="Q19" s="784"/>
      <c r="R19" s="784"/>
      <c r="S19" s="784"/>
      <c r="T19" s="784">
        <f>SUM(T7,T14)</f>
        <v>0</v>
      </c>
      <c r="U19" s="784"/>
      <c r="V19" s="784"/>
      <c r="W19" s="784"/>
      <c r="X19" s="784"/>
      <c r="Y19" s="145"/>
    </row>
    <row r="20" spans="1:25" ht="37.5" customHeight="1">
      <c r="A20" s="145"/>
      <c r="B20" s="783" t="s">
        <v>164</v>
      </c>
      <c r="C20" s="783"/>
      <c r="D20" s="783"/>
      <c r="E20" s="783"/>
      <c r="F20" s="783"/>
      <c r="G20" s="783"/>
      <c r="H20" s="783"/>
      <c r="I20" s="783"/>
      <c r="J20" s="783"/>
      <c r="K20" s="783"/>
      <c r="L20" s="783"/>
      <c r="M20" s="783"/>
      <c r="N20" s="783"/>
      <c r="O20" s="761" t="s">
        <v>165</v>
      </c>
      <c r="P20" s="761"/>
      <c r="Q20" s="761"/>
      <c r="R20" s="761"/>
      <c r="S20" s="761"/>
      <c r="T20" s="761" t="s">
        <v>23</v>
      </c>
      <c r="U20" s="761"/>
      <c r="V20" s="761"/>
      <c r="W20" s="761"/>
      <c r="X20" s="761"/>
      <c r="Y20" s="145"/>
    </row>
    <row r="21" spans="1:25" ht="20.25" customHeight="1">
      <c r="A21" s="145"/>
      <c r="B21" s="786" t="s">
        <v>195</v>
      </c>
      <c r="C21" s="786"/>
      <c r="D21" s="786"/>
      <c r="E21" s="786"/>
      <c r="F21" s="786"/>
      <c r="G21" s="786"/>
      <c r="H21" s="786"/>
      <c r="I21" s="786"/>
      <c r="J21" s="786"/>
      <c r="K21" s="786"/>
      <c r="L21" s="786"/>
      <c r="M21" s="786"/>
      <c r="N21" s="786"/>
      <c r="O21" s="788"/>
      <c r="P21" s="788"/>
      <c r="Q21" s="788"/>
      <c r="R21" s="788"/>
      <c r="S21" s="788"/>
      <c r="T21" s="788"/>
      <c r="U21" s="788"/>
      <c r="V21" s="788"/>
      <c r="W21" s="788"/>
      <c r="X21" s="788"/>
      <c r="Y21" s="145"/>
    </row>
    <row r="22" spans="1:25" ht="21" customHeight="1">
      <c r="A22" s="145"/>
      <c r="B22" s="786" t="s">
        <v>212</v>
      </c>
      <c r="C22" s="786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7">
        <f>SUM(O23:O24)</f>
        <v>0</v>
      </c>
      <c r="P22" s="787"/>
      <c r="Q22" s="787"/>
      <c r="R22" s="787"/>
      <c r="S22" s="787"/>
      <c r="T22" s="787">
        <f>SUM(T23:T24)</f>
        <v>0</v>
      </c>
      <c r="U22" s="787"/>
      <c r="V22" s="787"/>
      <c r="W22" s="787"/>
      <c r="X22" s="787"/>
      <c r="Y22" s="145"/>
    </row>
    <row r="23" spans="1:25" ht="19.5" customHeight="1">
      <c r="A23" s="145"/>
      <c r="B23" s="785" t="s">
        <v>196</v>
      </c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145"/>
    </row>
    <row r="24" spans="1:25" ht="23.25" customHeight="1">
      <c r="A24" s="145"/>
      <c r="B24" s="789" t="s">
        <v>197</v>
      </c>
      <c r="C24" s="790"/>
      <c r="D24" s="790"/>
      <c r="E24" s="790"/>
      <c r="F24" s="790"/>
      <c r="G24" s="790"/>
      <c r="H24" s="790"/>
      <c r="I24" s="790"/>
      <c r="J24" s="790"/>
      <c r="K24" s="790"/>
      <c r="L24" s="790"/>
      <c r="M24" s="790"/>
      <c r="N24" s="791"/>
      <c r="O24" s="792"/>
      <c r="P24" s="793"/>
      <c r="Q24" s="793"/>
      <c r="R24" s="793"/>
      <c r="S24" s="794"/>
      <c r="T24" s="792"/>
      <c r="U24" s="793"/>
      <c r="V24" s="793"/>
      <c r="W24" s="793"/>
      <c r="X24" s="794"/>
      <c r="Y24" s="145"/>
    </row>
    <row r="25" spans="1:25" ht="22.5" customHeight="1">
      <c r="A25" s="145"/>
      <c r="B25" s="786" t="s">
        <v>85</v>
      </c>
      <c r="C25" s="786"/>
      <c r="D25" s="786"/>
      <c r="E25" s="786"/>
      <c r="F25" s="786"/>
      <c r="G25" s="786"/>
      <c r="H25" s="786"/>
      <c r="I25" s="786"/>
      <c r="J25" s="786"/>
      <c r="K25" s="786"/>
      <c r="L25" s="786"/>
      <c r="M25" s="786"/>
      <c r="N25" s="786"/>
      <c r="O25" s="784">
        <f>SUM(O21,O22)</f>
        <v>0</v>
      </c>
      <c r="P25" s="784"/>
      <c r="Q25" s="784"/>
      <c r="R25" s="784"/>
      <c r="S25" s="784"/>
      <c r="T25" s="784">
        <f>SUM(T21,T22)</f>
        <v>0</v>
      </c>
      <c r="U25" s="784"/>
      <c r="V25" s="784"/>
      <c r="W25" s="784"/>
      <c r="X25" s="784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</row>
    <row r="29" spans="1:2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spans="1:2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ht="12.75">
      <c r="A42" s="1"/>
    </row>
    <row r="43" ht="12.75">
      <c r="A43" s="1"/>
    </row>
  </sheetData>
  <sheetProtection password="CCD0" sheet="1"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17:N17"/>
    <mergeCell ref="O17:S17"/>
    <mergeCell ref="T17:X17"/>
    <mergeCell ref="B18:N18"/>
    <mergeCell ref="O18:S18"/>
    <mergeCell ref="T22:X22"/>
    <mergeCell ref="T20:X20"/>
    <mergeCell ref="B21:N21"/>
    <mergeCell ref="O21:S21"/>
    <mergeCell ref="T21:X21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B11:N11"/>
    <mergeCell ref="O11:S11"/>
    <mergeCell ref="T11:X11"/>
    <mergeCell ref="B12:N12"/>
    <mergeCell ref="O12:S12"/>
    <mergeCell ref="T12:X12"/>
    <mergeCell ref="B9:N9"/>
    <mergeCell ref="O9:S9"/>
    <mergeCell ref="T9:X9"/>
    <mergeCell ref="B10:N10"/>
    <mergeCell ref="O10:S10"/>
    <mergeCell ref="T10:X10"/>
    <mergeCell ref="B7:N7"/>
    <mergeCell ref="O7:S7"/>
    <mergeCell ref="T7:X7"/>
    <mergeCell ref="B8:N8"/>
    <mergeCell ref="O8:S8"/>
    <mergeCell ref="T8:X8"/>
    <mergeCell ref="B5:X5"/>
    <mergeCell ref="B6:N6"/>
    <mergeCell ref="O6:S6"/>
    <mergeCell ref="T6:X6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alignWithMargins="0">
    <oddFooter>&amp;LPROW_4.1/413_312/09/1/z&amp;RStrona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3">
      <selection activeCell="L14" sqref="L1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6.25" customHeight="1">
      <c r="A2" s="145"/>
      <c r="B2" s="435" t="s">
        <v>110</v>
      </c>
      <c r="C2" s="806"/>
      <c r="D2" s="806"/>
      <c r="E2" s="806"/>
      <c r="F2" s="806"/>
      <c r="G2" s="806"/>
      <c r="H2" s="806"/>
      <c r="I2" s="806"/>
      <c r="J2" s="806"/>
      <c r="K2" s="806"/>
      <c r="L2" s="807"/>
      <c r="M2" s="180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53"/>
      <c r="Y2" s="181"/>
      <c r="Z2" s="181"/>
      <c r="AA2" s="181"/>
    </row>
    <row r="3" spans="1:28" ht="12.75">
      <c r="A3" s="145"/>
      <c r="B3" s="402" t="s">
        <v>274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183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51"/>
      <c r="Y3" s="11"/>
      <c r="Z3" s="40"/>
      <c r="AA3" s="40"/>
      <c r="AB3" s="56"/>
    </row>
    <row r="4" spans="1:28" ht="12.75">
      <c r="A4" s="145"/>
      <c r="B4" s="801" t="s">
        <v>3</v>
      </c>
      <c r="C4" s="802"/>
      <c r="D4" s="802"/>
      <c r="E4" s="802"/>
      <c r="F4" s="803"/>
      <c r="G4" s="54">
        <f>'Sekcja C5'!W5</f>
        <v>2010</v>
      </c>
      <c r="H4" s="54">
        <f>'Sekcja C5'!X5</f>
        <v>2011</v>
      </c>
      <c r="I4" s="54">
        <f>'Sekcja C5'!Y5</f>
        <v>2012</v>
      </c>
      <c r="J4" s="54">
        <f>'Sekcja C5'!Z5</f>
        <v>2013</v>
      </c>
      <c r="K4" s="54">
        <f>'Sekcja C5'!AA5</f>
        <v>2014</v>
      </c>
      <c r="L4" s="54">
        <f>'Sekcja C5'!AB5</f>
        <v>2015</v>
      </c>
      <c r="M4" s="1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0"/>
    </row>
    <row r="5" spans="1:28" ht="38.25" customHeight="1">
      <c r="A5" s="145"/>
      <c r="B5" s="809" t="s">
        <v>248</v>
      </c>
      <c r="C5" s="789" t="s">
        <v>249</v>
      </c>
      <c r="D5" s="563"/>
      <c r="E5" s="563"/>
      <c r="F5" s="564"/>
      <c r="G5" s="189">
        <f>IF(G4&gt;2000,'Sekcja C4'!O12,"")</f>
        <v>0</v>
      </c>
      <c r="H5" s="189">
        <f>IF(H4&gt;2000,'Sekcja C4'!U12,"")</f>
        <v>0</v>
      </c>
      <c r="I5" s="189">
        <f>IF(I4&gt;2000,'Sekcja C4'!AA12,"")</f>
        <v>0</v>
      </c>
      <c r="J5" s="189">
        <f>IF(J4&gt;2000,'Sekcja C4'!O25,"")</f>
        <v>0</v>
      </c>
      <c r="K5" s="189">
        <f>IF(K4&gt;2000,'Sekcja C4'!U25,"")</f>
        <v>0</v>
      </c>
      <c r="L5" s="189">
        <f>IF(L4&gt;2000,'Sekcja C4'!AA25,"")</f>
        <v>0</v>
      </c>
      <c r="M5" s="1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3"/>
      <c r="Z5" s="55"/>
      <c r="AA5" s="55"/>
      <c r="AB5" s="56"/>
    </row>
    <row r="6" spans="1:28" ht="30" customHeight="1">
      <c r="A6" s="145"/>
      <c r="B6" s="810"/>
      <c r="C6" s="619" t="s">
        <v>250</v>
      </c>
      <c r="D6" s="563"/>
      <c r="E6" s="563"/>
      <c r="F6" s="564"/>
      <c r="G6" s="218"/>
      <c r="H6" s="218"/>
      <c r="I6" s="218"/>
      <c r="J6" s="218"/>
      <c r="K6" s="218"/>
      <c r="L6" s="218"/>
      <c r="M6" s="1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3"/>
      <c r="Z6" s="55"/>
      <c r="AA6" s="55"/>
      <c r="AB6" s="56"/>
    </row>
    <row r="7" spans="1:28" ht="24" customHeight="1">
      <c r="A7" s="145"/>
      <c r="B7" s="811"/>
      <c r="C7" s="551" t="s">
        <v>10</v>
      </c>
      <c r="D7" s="552"/>
      <c r="E7" s="552"/>
      <c r="F7" s="553"/>
      <c r="G7" s="190">
        <f aca="true" t="shared" si="0" ref="G7:L7">SUM(G5,G6)</f>
        <v>0</v>
      </c>
      <c r="H7" s="190">
        <f t="shared" si="0"/>
        <v>0</v>
      </c>
      <c r="I7" s="190">
        <f t="shared" si="0"/>
        <v>0</v>
      </c>
      <c r="J7" s="190">
        <f t="shared" si="0"/>
        <v>0</v>
      </c>
      <c r="K7" s="190">
        <f t="shared" si="0"/>
        <v>0</v>
      </c>
      <c r="L7" s="190">
        <f t="shared" si="0"/>
        <v>0</v>
      </c>
      <c r="M7" s="164"/>
      <c r="N7" s="65"/>
      <c r="O7" s="65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1"/>
    </row>
    <row r="8" spans="1:28" ht="12.75">
      <c r="A8" s="145"/>
      <c r="B8" s="795" t="s">
        <v>275</v>
      </c>
      <c r="C8" s="796"/>
      <c r="D8" s="796"/>
      <c r="E8" s="796"/>
      <c r="F8" s="796"/>
      <c r="G8" s="796"/>
      <c r="H8" s="796"/>
      <c r="I8" s="796"/>
      <c r="J8" s="796"/>
      <c r="K8" s="796"/>
      <c r="L8" s="797"/>
      <c r="M8" s="163"/>
      <c r="N8" s="63"/>
      <c r="O8" s="63"/>
      <c r="P8" s="63"/>
      <c r="Q8" s="64"/>
      <c r="R8" s="64"/>
      <c r="S8" s="64"/>
      <c r="T8" s="64"/>
      <c r="U8" s="64"/>
      <c r="V8" s="64"/>
      <c r="W8" s="64"/>
      <c r="X8" s="64"/>
      <c r="Y8" s="63"/>
      <c r="Z8" s="55"/>
      <c r="AA8" s="55"/>
      <c r="AB8" s="56"/>
    </row>
    <row r="9" spans="1:28" ht="13.5" customHeight="1">
      <c r="A9" s="145"/>
      <c r="B9" s="798" t="s">
        <v>3</v>
      </c>
      <c r="C9" s="799"/>
      <c r="D9" s="799"/>
      <c r="E9" s="799"/>
      <c r="F9" s="800"/>
      <c r="G9" s="58">
        <f aca="true" t="shared" si="1" ref="G9:L9">G4</f>
        <v>2010</v>
      </c>
      <c r="H9" s="58">
        <f t="shared" si="1"/>
        <v>2011</v>
      </c>
      <c r="I9" s="58">
        <f t="shared" si="1"/>
        <v>2012</v>
      </c>
      <c r="J9" s="58">
        <f t="shared" si="1"/>
        <v>2013</v>
      </c>
      <c r="K9" s="58">
        <f t="shared" si="1"/>
        <v>2014</v>
      </c>
      <c r="L9" s="58">
        <f t="shared" si="1"/>
        <v>2015</v>
      </c>
      <c r="M9" s="163"/>
      <c r="N9" s="63"/>
      <c r="O9" s="63"/>
      <c r="P9" s="63"/>
      <c r="Q9" s="66"/>
      <c r="R9" s="66"/>
      <c r="S9" s="66"/>
      <c r="T9" s="66"/>
      <c r="U9" s="66"/>
      <c r="V9" s="66"/>
      <c r="W9" s="66"/>
      <c r="X9" s="66"/>
      <c r="Y9" s="67"/>
      <c r="Z9" s="68"/>
      <c r="AA9" s="68"/>
      <c r="AB9" s="56"/>
    </row>
    <row r="10" spans="1:28" ht="24.75" customHeight="1">
      <c r="A10" s="145"/>
      <c r="B10" s="619" t="s">
        <v>111</v>
      </c>
      <c r="C10" s="804"/>
      <c r="D10" s="804"/>
      <c r="E10" s="804"/>
      <c r="F10" s="805"/>
      <c r="G10" s="209"/>
      <c r="H10" s="209"/>
      <c r="I10" s="209"/>
      <c r="J10" s="209"/>
      <c r="K10" s="209"/>
      <c r="L10" s="209"/>
      <c r="M10" s="163"/>
      <c r="N10" s="63"/>
      <c r="O10" s="63"/>
      <c r="P10" s="63"/>
      <c r="Q10" s="66"/>
      <c r="R10" s="66"/>
      <c r="S10" s="66"/>
      <c r="T10" s="66"/>
      <c r="U10" s="66"/>
      <c r="V10" s="66"/>
      <c r="W10" s="66"/>
      <c r="X10" s="66"/>
      <c r="Y10" s="67"/>
      <c r="Z10" s="68"/>
      <c r="AA10" s="68"/>
      <c r="AB10" s="56"/>
    </row>
    <row r="11" spans="1:28" ht="26.25" customHeight="1">
      <c r="A11" s="145"/>
      <c r="B11" s="619" t="s">
        <v>112</v>
      </c>
      <c r="C11" s="804"/>
      <c r="D11" s="804"/>
      <c r="E11" s="804"/>
      <c r="F11" s="805"/>
      <c r="G11" s="209"/>
      <c r="H11" s="209"/>
      <c r="I11" s="209"/>
      <c r="J11" s="209"/>
      <c r="K11" s="209"/>
      <c r="L11" s="209"/>
      <c r="M11" s="163"/>
      <c r="N11" s="63"/>
      <c r="O11" s="63"/>
      <c r="P11" s="63"/>
      <c r="Q11" s="64"/>
      <c r="R11" s="64"/>
      <c r="S11" s="64"/>
      <c r="T11" s="64"/>
      <c r="U11" s="64"/>
      <c r="V11" s="64"/>
      <c r="W11" s="64"/>
      <c r="X11" s="64"/>
      <c r="Y11" s="63"/>
      <c r="Z11" s="55"/>
      <c r="AA11" s="55"/>
      <c r="AB11" s="56"/>
    </row>
    <row r="12" spans="1:28" ht="26.25" customHeight="1">
      <c r="A12" s="145"/>
      <c r="B12" s="812" t="s">
        <v>113</v>
      </c>
      <c r="C12" s="813"/>
      <c r="D12" s="813"/>
      <c r="E12" s="813"/>
      <c r="F12" s="814"/>
      <c r="G12" s="209"/>
      <c r="H12" s="209"/>
      <c r="I12" s="209"/>
      <c r="J12" s="209"/>
      <c r="K12" s="209"/>
      <c r="L12" s="209"/>
      <c r="M12" s="163"/>
      <c r="N12" s="63"/>
      <c r="O12" s="63"/>
      <c r="P12" s="63"/>
      <c r="Q12" s="64"/>
      <c r="R12" s="64"/>
      <c r="S12" s="64"/>
      <c r="T12" s="64"/>
      <c r="U12" s="64"/>
      <c r="V12" s="64"/>
      <c r="W12" s="64"/>
      <c r="X12" s="64"/>
      <c r="Y12" s="63"/>
      <c r="Z12" s="55"/>
      <c r="AA12" s="55"/>
      <c r="AB12" s="56"/>
    </row>
    <row r="13" spans="1:28" ht="26.25" customHeight="1">
      <c r="A13" s="145"/>
      <c r="B13" s="619" t="s">
        <v>114</v>
      </c>
      <c r="C13" s="804"/>
      <c r="D13" s="804"/>
      <c r="E13" s="804"/>
      <c r="F13" s="805"/>
      <c r="G13" s="209"/>
      <c r="H13" s="209"/>
      <c r="I13" s="209"/>
      <c r="J13" s="209"/>
      <c r="K13" s="209"/>
      <c r="L13" s="209"/>
      <c r="M13" s="163"/>
      <c r="N13" s="63"/>
      <c r="O13" s="63"/>
      <c r="P13" s="63"/>
      <c r="Q13" s="64"/>
      <c r="R13" s="64"/>
      <c r="S13" s="64"/>
      <c r="T13" s="64"/>
      <c r="U13" s="64"/>
      <c r="V13" s="64"/>
      <c r="W13" s="64"/>
      <c r="X13" s="64"/>
      <c r="Y13" s="63"/>
      <c r="Z13" s="55"/>
      <c r="AA13" s="55"/>
      <c r="AB13" s="56"/>
    </row>
    <row r="14" spans="1:28" ht="25.5" customHeight="1">
      <c r="A14" s="145"/>
      <c r="B14" s="619" t="s">
        <v>115</v>
      </c>
      <c r="C14" s="804"/>
      <c r="D14" s="804"/>
      <c r="E14" s="804"/>
      <c r="F14" s="805"/>
      <c r="G14" s="209"/>
      <c r="H14" s="209"/>
      <c r="I14" s="209"/>
      <c r="J14" s="209"/>
      <c r="K14" s="209"/>
      <c r="L14" s="209"/>
      <c r="M14" s="163"/>
      <c r="N14" s="63"/>
      <c r="O14" s="63"/>
      <c r="P14" s="63"/>
      <c r="Q14" s="64"/>
      <c r="R14" s="64"/>
      <c r="S14" s="64"/>
      <c r="T14" s="64"/>
      <c r="U14" s="64"/>
      <c r="V14" s="64"/>
      <c r="W14" s="64"/>
      <c r="X14" s="64"/>
      <c r="Y14" s="63"/>
      <c r="Z14" s="55"/>
      <c r="AA14" s="55"/>
      <c r="AB14" s="56"/>
    </row>
    <row r="15" spans="1:28" ht="25.5" customHeight="1">
      <c r="A15" s="145"/>
      <c r="B15" s="619" t="s">
        <v>286</v>
      </c>
      <c r="C15" s="563"/>
      <c r="D15" s="563"/>
      <c r="E15" s="563"/>
      <c r="F15" s="564"/>
      <c r="G15" s="191">
        <f>'Sekcja C7.2 i C7.3'!H19</f>
        <v>0</v>
      </c>
      <c r="H15" s="191">
        <f>'Sekcja C7.2 i C7.3'!J19</f>
        <v>0</v>
      </c>
      <c r="I15" s="191">
        <f>'Sekcja C7.2 i C7.3'!L19</f>
        <v>0</v>
      </c>
      <c r="J15" s="191">
        <f>'Sekcja C7.2 i C7.3'!N19</f>
        <v>0</v>
      </c>
      <c r="K15" s="191">
        <f>'Sekcja C7.2 i C7.3'!P19</f>
        <v>0</v>
      </c>
      <c r="L15" s="191">
        <f>'Sekcja C7.2 i C7.3'!R19</f>
        <v>0</v>
      </c>
      <c r="M15" s="163"/>
      <c r="N15" s="63"/>
      <c r="O15" s="63"/>
      <c r="P15" s="63"/>
      <c r="Q15" s="64"/>
      <c r="R15" s="64"/>
      <c r="S15" s="64"/>
      <c r="T15" s="64"/>
      <c r="U15" s="64"/>
      <c r="V15" s="64"/>
      <c r="W15" s="64"/>
      <c r="X15" s="64"/>
      <c r="Y15" s="63"/>
      <c r="Z15" s="55"/>
      <c r="AA15" s="55"/>
      <c r="AB15" s="56"/>
    </row>
    <row r="16" spans="1:28" ht="25.5" customHeight="1">
      <c r="A16" s="145"/>
      <c r="B16" s="619" t="s">
        <v>287</v>
      </c>
      <c r="C16" s="563"/>
      <c r="D16" s="563"/>
      <c r="E16" s="563"/>
      <c r="F16" s="564"/>
      <c r="G16" s="191">
        <f>'Sekcja C7.2 i C7.3'!C39+'Sekcja C7.2 i C7.3'!E39</f>
        <v>0</v>
      </c>
      <c r="H16" s="191">
        <f>'Sekcja C7.2 i C7.3'!G39+'Sekcja C7.2 i C7.3'!H39</f>
        <v>0</v>
      </c>
      <c r="I16" s="191">
        <f>'Sekcja C7.2 i C7.3'!I39+'Sekcja C7.2 i C7.3'!J39</f>
        <v>0</v>
      </c>
      <c r="J16" s="191">
        <f>'Sekcja C7.2 i C7.3'!K39+'Sekcja C7.2 i C7.3'!L39</f>
        <v>0</v>
      </c>
      <c r="K16" s="191">
        <f>'Sekcja C7.2 i C7.3'!M39+'Sekcja C7.2 i C7.3'!N39</f>
        <v>0</v>
      </c>
      <c r="L16" s="191">
        <f>'Sekcja C7.2 i C7.3'!O39+'Sekcja C7.2 i C7.3'!P39</f>
        <v>0</v>
      </c>
      <c r="M16" s="163"/>
      <c r="N16" s="63"/>
      <c r="O16" s="63"/>
      <c r="P16" s="63"/>
      <c r="Q16" s="64"/>
      <c r="R16" s="64"/>
      <c r="S16" s="64"/>
      <c r="T16" s="64"/>
      <c r="U16" s="64"/>
      <c r="V16" s="64"/>
      <c r="W16" s="64"/>
      <c r="X16" s="64"/>
      <c r="Y16" s="63"/>
      <c r="Z16" s="55"/>
      <c r="AA16" s="55"/>
      <c r="AB16" s="56"/>
    </row>
    <row r="17" spans="1:28" ht="25.5" customHeight="1">
      <c r="A17" s="145"/>
      <c r="B17" s="619" t="s">
        <v>288</v>
      </c>
      <c r="C17" s="804"/>
      <c r="D17" s="804"/>
      <c r="E17" s="804"/>
      <c r="F17" s="805"/>
      <c r="G17" s="209"/>
      <c r="H17" s="209"/>
      <c r="I17" s="209"/>
      <c r="J17" s="209"/>
      <c r="K17" s="209"/>
      <c r="L17" s="209"/>
      <c r="M17" s="163"/>
      <c r="N17" s="63"/>
      <c r="O17" s="63"/>
      <c r="P17" s="63"/>
      <c r="Q17" s="64"/>
      <c r="R17" s="64"/>
      <c r="S17" s="64"/>
      <c r="T17" s="64"/>
      <c r="U17" s="64"/>
      <c r="V17" s="64"/>
      <c r="W17" s="64"/>
      <c r="X17" s="64"/>
      <c r="Y17" s="63"/>
      <c r="Z17" s="55"/>
      <c r="AA17" s="55"/>
      <c r="AB17" s="56"/>
    </row>
    <row r="18" spans="1:28" ht="26.25" customHeight="1">
      <c r="A18" s="145"/>
      <c r="B18" s="619" t="s">
        <v>116</v>
      </c>
      <c r="C18" s="804"/>
      <c r="D18" s="804"/>
      <c r="E18" s="804"/>
      <c r="F18" s="805"/>
      <c r="G18" s="209"/>
      <c r="H18" s="209"/>
      <c r="I18" s="209"/>
      <c r="J18" s="209"/>
      <c r="K18" s="209"/>
      <c r="L18" s="209"/>
      <c r="M18" s="163"/>
      <c r="N18" s="63"/>
      <c r="O18" s="63"/>
      <c r="P18" s="63"/>
      <c r="Q18" s="64"/>
      <c r="R18" s="64"/>
      <c r="S18" s="64"/>
      <c r="T18" s="64"/>
      <c r="U18" s="64"/>
      <c r="V18" s="64"/>
      <c r="W18" s="64"/>
      <c r="X18" s="64"/>
      <c r="Y18" s="63"/>
      <c r="Z18" s="55"/>
      <c r="AA18" s="55"/>
      <c r="AB18" s="56"/>
    </row>
    <row r="19" spans="1:28" ht="24.75" customHeight="1">
      <c r="A19" s="145"/>
      <c r="B19" s="619" t="s">
        <v>117</v>
      </c>
      <c r="C19" s="804"/>
      <c r="D19" s="804"/>
      <c r="E19" s="804"/>
      <c r="F19" s="805"/>
      <c r="G19" s="209"/>
      <c r="H19" s="209"/>
      <c r="I19" s="209"/>
      <c r="J19" s="209"/>
      <c r="K19" s="209"/>
      <c r="L19" s="209"/>
      <c r="M19" s="163"/>
      <c r="N19" s="63"/>
      <c r="O19" s="63"/>
      <c r="P19" s="63"/>
      <c r="Q19" s="64"/>
      <c r="R19" s="64"/>
      <c r="S19" s="64"/>
      <c r="T19" s="64"/>
      <c r="U19" s="64"/>
      <c r="V19" s="64"/>
      <c r="W19" s="64"/>
      <c r="X19" s="64"/>
      <c r="Y19" s="63"/>
      <c r="Z19" s="55"/>
      <c r="AA19" s="55"/>
      <c r="AB19" s="56"/>
    </row>
    <row r="20" spans="1:28" ht="25.5" customHeight="1">
      <c r="A20" s="145"/>
      <c r="B20" s="619" t="s">
        <v>118</v>
      </c>
      <c r="C20" s="804"/>
      <c r="D20" s="804"/>
      <c r="E20" s="804"/>
      <c r="F20" s="805"/>
      <c r="G20" s="209"/>
      <c r="H20" s="209"/>
      <c r="I20" s="209"/>
      <c r="J20" s="209"/>
      <c r="K20" s="209"/>
      <c r="L20" s="209"/>
      <c r="M20" s="163"/>
      <c r="N20" s="63"/>
      <c r="O20" s="63"/>
      <c r="P20" s="63"/>
      <c r="Q20" s="64"/>
      <c r="R20" s="64"/>
      <c r="S20" s="64"/>
      <c r="T20" s="64"/>
      <c r="U20" s="64"/>
      <c r="V20" s="64"/>
      <c r="W20" s="64"/>
      <c r="X20" s="64"/>
      <c r="Y20" s="63"/>
      <c r="Z20" s="55"/>
      <c r="AA20" s="55"/>
      <c r="AB20" s="56"/>
    </row>
    <row r="21" spans="1:28" ht="27.75" customHeight="1">
      <c r="A21" s="145"/>
      <c r="B21" s="551" t="s">
        <v>10</v>
      </c>
      <c r="C21" s="552"/>
      <c r="D21" s="552"/>
      <c r="E21" s="552"/>
      <c r="F21" s="553"/>
      <c r="G21" s="192">
        <f aca="true" t="shared" si="2" ref="G21:L21">SUM(G10:G20)</f>
        <v>0</v>
      </c>
      <c r="H21" s="192">
        <f t="shared" si="2"/>
        <v>0</v>
      </c>
      <c r="I21" s="192">
        <f t="shared" si="2"/>
        <v>0</v>
      </c>
      <c r="J21" s="192">
        <f t="shared" si="2"/>
        <v>0</v>
      </c>
      <c r="K21" s="192">
        <f t="shared" si="2"/>
        <v>0</v>
      </c>
      <c r="L21" s="192">
        <f t="shared" si="2"/>
        <v>0</v>
      </c>
      <c r="M21" s="164"/>
      <c r="N21" s="65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7"/>
      <c r="Z21" s="68"/>
      <c r="AA21" s="68"/>
      <c r="AB21" s="56"/>
    </row>
    <row r="22" spans="1:25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34"/>
      <c r="O22" s="13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5"/>
      <c r="B23" s="165"/>
      <c r="C23" s="165"/>
      <c r="D23" s="165"/>
      <c r="E23" s="165"/>
      <c r="F23" s="165"/>
      <c r="G23" s="165"/>
      <c r="H23" s="165"/>
      <c r="I23" s="165"/>
      <c r="J23" s="165"/>
      <c r="K23" s="143"/>
      <c r="L23" s="143"/>
      <c r="M23" s="143"/>
      <c r="N23" s="108"/>
      <c r="O23" s="108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34"/>
      <c r="O24" s="13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34"/>
      <c r="O25" s="13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4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08"/>
      <c r="O26" s="108"/>
    </row>
    <row r="27" spans="1:15" ht="12.75">
      <c r="A27" s="144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59"/>
      <c r="M27" s="143"/>
      <c r="N27" s="108"/>
      <c r="O27" s="108"/>
    </row>
    <row r="28" spans="1:15" ht="25.5" customHeight="1">
      <c r="A28" s="144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59"/>
      <c r="M28" s="143"/>
      <c r="N28" s="108"/>
      <c r="O28" s="108"/>
    </row>
    <row r="29" spans="1:15" ht="12.75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59"/>
      <c r="M29" s="143"/>
      <c r="N29" s="108"/>
      <c r="O29" s="108"/>
    </row>
    <row r="30" spans="1:15" ht="12.75">
      <c r="A30" s="144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59"/>
      <c r="M30" s="143"/>
      <c r="N30" s="108"/>
      <c r="O30" s="108"/>
    </row>
    <row r="31" spans="1:15" ht="12.75">
      <c r="A31" s="144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59"/>
      <c r="M31" s="143"/>
      <c r="N31" s="108"/>
      <c r="O31" s="108"/>
    </row>
    <row r="32" spans="1:15" ht="12.75">
      <c r="A32" s="144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59"/>
      <c r="M32" s="143"/>
      <c r="N32" s="108"/>
      <c r="O32" s="108"/>
    </row>
    <row r="33" spans="1:15" ht="12.75">
      <c r="A33" s="144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59"/>
      <c r="M33" s="143"/>
      <c r="N33" s="108"/>
      <c r="O33" s="108"/>
    </row>
    <row r="34" spans="1:15" ht="12.75">
      <c r="A34" s="144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59"/>
      <c r="M34" s="143"/>
      <c r="N34" s="108"/>
      <c r="O34" s="108"/>
    </row>
    <row r="35" spans="1:15" ht="12.75">
      <c r="A35" s="144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59"/>
      <c r="M35" s="143"/>
      <c r="N35" s="108"/>
      <c r="O35" s="108"/>
    </row>
    <row r="36" spans="1:15" ht="12.75">
      <c r="A36" s="144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59"/>
      <c r="M36" s="143"/>
      <c r="N36" s="108"/>
      <c r="O36" s="108"/>
    </row>
    <row r="37" spans="1:15" ht="12.75">
      <c r="A37" s="144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59"/>
      <c r="M37" s="143"/>
      <c r="N37" s="108"/>
      <c r="O37" s="108"/>
    </row>
    <row r="38" spans="1:15" ht="12.75">
      <c r="A38" s="144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59"/>
      <c r="M38" s="143"/>
      <c r="N38" s="108"/>
      <c r="O38" s="108"/>
    </row>
    <row r="39" spans="1:15" ht="12.75">
      <c r="A39" s="144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59"/>
      <c r="M39" s="143"/>
      <c r="N39" s="108"/>
      <c r="O39" s="108"/>
    </row>
    <row r="40" spans="1:15" ht="12.75">
      <c r="A40" s="144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59"/>
      <c r="M40" s="143"/>
      <c r="N40" s="108"/>
      <c r="O40" s="108"/>
    </row>
    <row r="41" spans="1:15" ht="12.75">
      <c r="A41" s="144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08"/>
      <c r="O41" s="108"/>
    </row>
  </sheetData>
  <sheetProtection password="CCD0" sheet="1" formatCells="0" formatRows="0" insertRows="0" selectLockedCells="1"/>
  <mergeCells count="21">
    <mergeCell ref="B12:F12"/>
    <mergeCell ref="B21:F21"/>
    <mergeCell ref="B13:F13"/>
    <mergeCell ref="B17:F17"/>
    <mergeCell ref="B16:F16"/>
    <mergeCell ref="B18:F18"/>
    <mergeCell ref="B15:F15"/>
    <mergeCell ref="B19:F19"/>
    <mergeCell ref="B20:F20"/>
    <mergeCell ref="B2:L2"/>
    <mergeCell ref="B3:L3"/>
    <mergeCell ref="C5:F5"/>
    <mergeCell ref="B5:B7"/>
    <mergeCell ref="C7:F7"/>
    <mergeCell ref="B14:F14"/>
    <mergeCell ref="B10:F10"/>
    <mergeCell ref="B11:F11"/>
    <mergeCell ref="B8:L8"/>
    <mergeCell ref="B9:F9"/>
    <mergeCell ref="C6:F6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&amp;LPROW_4.1/413_312/09/1/z&amp;RStrona 14 z 16</oddFooter>
  </headerFooter>
  <ignoredErrors>
    <ignoredError sqref="G21:L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22">
      <selection activeCell="J10" sqref="J10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.75" customHeight="1">
      <c r="A3" s="562" t="s">
        <v>251</v>
      </c>
      <c r="B3" s="563"/>
      <c r="C3" s="563"/>
      <c r="D3" s="563"/>
      <c r="E3" s="563"/>
      <c r="F3" s="563"/>
      <c r="G3" s="563"/>
      <c r="H3" s="563"/>
      <c r="I3" s="563"/>
      <c r="J3" s="564"/>
      <c r="K3" s="144"/>
    </row>
    <row r="4" spans="1:11" ht="24.75" customHeight="1">
      <c r="A4" s="827" t="s">
        <v>119</v>
      </c>
      <c r="B4" s="594" t="s">
        <v>68</v>
      </c>
      <c r="C4" s="595"/>
      <c r="D4" s="345" t="s">
        <v>59</v>
      </c>
      <c r="E4" s="346"/>
      <c r="F4" s="177">
        <f>'Sekcja C5'!X5</f>
        <v>2011</v>
      </c>
      <c r="G4" s="177">
        <f>'Sekcja C5'!Y5</f>
        <v>2012</v>
      </c>
      <c r="H4" s="177">
        <f>'Sekcja C5'!Z5</f>
        <v>2013</v>
      </c>
      <c r="I4" s="177">
        <f>'Sekcja C5'!AA5</f>
        <v>2014</v>
      </c>
      <c r="J4" s="177">
        <f>'Sekcja C5'!AB5</f>
        <v>2015</v>
      </c>
      <c r="K4" s="144"/>
    </row>
    <row r="5" spans="1:11" ht="12.75">
      <c r="A5" s="557"/>
      <c r="B5" s="371" t="s">
        <v>11</v>
      </c>
      <c r="C5" s="373"/>
      <c r="D5" s="371" t="s">
        <v>120</v>
      </c>
      <c r="E5" s="373"/>
      <c r="F5" s="58" t="s">
        <v>121</v>
      </c>
      <c r="G5" s="58" t="s">
        <v>122</v>
      </c>
      <c r="H5" s="58" t="s">
        <v>123</v>
      </c>
      <c r="I5" s="58" t="s">
        <v>124</v>
      </c>
      <c r="J5" s="58" t="s">
        <v>125</v>
      </c>
      <c r="K5" s="144"/>
    </row>
    <row r="6" spans="1:11" ht="25.5" customHeight="1">
      <c r="A6" s="79" t="s">
        <v>126</v>
      </c>
      <c r="B6" s="823">
        <v>0</v>
      </c>
      <c r="C6" s="824"/>
      <c r="D6" s="542">
        <f>'Sekcja C5'!W37</f>
        <v>0</v>
      </c>
      <c r="E6" s="544"/>
      <c r="F6" s="191">
        <f>'Sekcja C5'!X37</f>
        <v>0</v>
      </c>
      <c r="G6" s="191">
        <f>'Sekcja C5'!Y37</f>
        <v>0</v>
      </c>
      <c r="H6" s="191">
        <f>'Sekcja C5'!Z37</f>
        <v>0</v>
      </c>
      <c r="I6" s="191">
        <f>'Sekcja C5'!AA37</f>
        <v>0</v>
      </c>
      <c r="J6" s="191">
        <f>'Sekcja C5'!AB37</f>
        <v>0</v>
      </c>
      <c r="K6" s="144"/>
    </row>
    <row r="7" spans="1:11" ht="25.5" customHeight="1">
      <c r="A7" s="79" t="s">
        <v>127</v>
      </c>
      <c r="B7" s="823">
        <v>0</v>
      </c>
      <c r="C7" s="824"/>
      <c r="D7" s="542">
        <f>'Sekcja F'!G5</f>
        <v>0</v>
      </c>
      <c r="E7" s="544"/>
      <c r="F7" s="191">
        <f>'Sekcja F'!H5</f>
        <v>0</v>
      </c>
      <c r="G7" s="191">
        <f>'Sekcja F'!I5</f>
        <v>0</v>
      </c>
      <c r="H7" s="191">
        <f>'Sekcja F'!J5</f>
        <v>0</v>
      </c>
      <c r="I7" s="191">
        <f>'Sekcja F'!K5</f>
        <v>0</v>
      </c>
      <c r="J7" s="191">
        <f>'Sekcja F'!L5</f>
        <v>0</v>
      </c>
      <c r="K7" s="144"/>
    </row>
    <row r="8" spans="1:11" ht="26.25" customHeight="1">
      <c r="A8" s="79" t="s">
        <v>128</v>
      </c>
      <c r="B8" s="823">
        <v>0</v>
      </c>
      <c r="C8" s="824"/>
      <c r="D8" s="542">
        <f>'Sekcja F'!G21</f>
        <v>0</v>
      </c>
      <c r="E8" s="544"/>
      <c r="F8" s="191">
        <f>'Sekcja F'!H21</f>
        <v>0</v>
      </c>
      <c r="G8" s="191">
        <f>'Sekcja F'!I21</f>
        <v>0</v>
      </c>
      <c r="H8" s="191">
        <f>'Sekcja F'!J21</f>
        <v>0</v>
      </c>
      <c r="I8" s="191">
        <f>'Sekcja F'!K21</f>
        <v>0</v>
      </c>
      <c r="J8" s="191">
        <f>'Sekcja F'!L21</f>
        <v>0</v>
      </c>
      <c r="K8" s="144"/>
    </row>
    <row r="9" spans="1:11" ht="27" customHeight="1">
      <c r="A9" s="79" t="s">
        <v>291</v>
      </c>
      <c r="B9" s="542">
        <f>B7-B8</f>
        <v>0</v>
      </c>
      <c r="C9" s="544"/>
      <c r="D9" s="542">
        <f>D7-D8</f>
        <v>0</v>
      </c>
      <c r="E9" s="544"/>
      <c r="F9" s="191">
        <f>F7-F8</f>
        <v>0</v>
      </c>
      <c r="G9" s="191">
        <f>G7-G8</f>
        <v>0</v>
      </c>
      <c r="H9" s="191">
        <f>H7-H8</f>
        <v>0</v>
      </c>
      <c r="I9" s="191">
        <f>I7-I8</f>
        <v>0</v>
      </c>
      <c r="J9" s="191">
        <f>J7-J8</f>
        <v>0</v>
      </c>
      <c r="K9" s="144"/>
    </row>
    <row r="10" spans="1:11" ht="27.75" customHeight="1">
      <c r="A10" s="193" t="s">
        <v>300</v>
      </c>
      <c r="B10" s="818"/>
      <c r="C10" s="819"/>
      <c r="D10" s="825"/>
      <c r="E10" s="826"/>
      <c r="F10" s="208"/>
      <c r="G10" s="208"/>
      <c r="H10" s="208"/>
      <c r="I10" s="208"/>
      <c r="J10" s="208"/>
      <c r="K10" s="144"/>
    </row>
    <row r="11" spans="1:11" ht="24.75" customHeight="1">
      <c r="A11" s="79" t="s">
        <v>238</v>
      </c>
      <c r="B11" s="818"/>
      <c r="C11" s="819"/>
      <c r="D11" s="542">
        <f>D9-D10</f>
        <v>0</v>
      </c>
      <c r="E11" s="544"/>
      <c r="F11" s="191">
        <f>F9-F10</f>
        <v>0</v>
      </c>
      <c r="G11" s="191">
        <f>G9-G10</f>
        <v>0</v>
      </c>
      <c r="H11" s="191">
        <f>H9-H10</f>
        <v>0</v>
      </c>
      <c r="I11" s="191">
        <f>I9-I10</f>
        <v>0</v>
      </c>
      <c r="J11" s="191">
        <f>J9-J10</f>
        <v>0</v>
      </c>
      <c r="K11" s="144"/>
    </row>
    <row r="12" spans="1:11" ht="24" customHeight="1">
      <c r="A12" s="79" t="s">
        <v>239</v>
      </c>
      <c r="B12" s="818"/>
      <c r="C12" s="819"/>
      <c r="D12" s="818"/>
      <c r="E12" s="819"/>
      <c r="F12" s="184"/>
      <c r="G12" s="184"/>
      <c r="H12" s="184"/>
      <c r="I12" s="184"/>
      <c r="J12" s="191">
        <f>'Sekcja C5'!R14+'Sekcja C5'!R25-SUM('Sekcja G'!D13:J13)</f>
        <v>0</v>
      </c>
      <c r="K12" s="144"/>
    </row>
    <row r="13" spans="1:11" ht="24.75" customHeight="1">
      <c r="A13" s="194" t="s">
        <v>240</v>
      </c>
      <c r="B13" s="818"/>
      <c r="C13" s="819"/>
      <c r="D13" s="542">
        <f>'Sekcja F'!G10</f>
        <v>0</v>
      </c>
      <c r="E13" s="544"/>
      <c r="F13" s="191">
        <f>'Sekcja F'!H10</f>
        <v>0</v>
      </c>
      <c r="G13" s="191">
        <f>'Sekcja F'!I10</f>
        <v>0</v>
      </c>
      <c r="H13" s="191">
        <f>'Sekcja F'!J10</f>
        <v>0</v>
      </c>
      <c r="I13" s="191">
        <f>'Sekcja F'!K10</f>
        <v>0</v>
      </c>
      <c r="J13" s="191">
        <f>'Sekcja F'!L10</f>
        <v>0</v>
      </c>
      <c r="K13" s="144"/>
    </row>
    <row r="14" spans="1:11" ht="27.75" customHeight="1">
      <c r="A14" s="79" t="s">
        <v>241</v>
      </c>
      <c r="B14" s="818"/>
      <c r="C14" s="819"/>
      <c r="D14" s="542">
        <f>D13+D12+D11-D6</f>
        <v>0</v>
      </c>
      <c r="E14" s="544"/>
      <c r="F14" s="191">
        <f>F13+F12+F11-F6</f>
        <v>0</v>
      </c>
      <c r="G14" s="191">
        <f>G13+G12+G11-G6</f>
        <v>0</v>
      </c>
      <c r="H14" s="191">
        <f>H13+H12+H11-H6</f>
        <v>0</v>
      </c>
      <c r="I14" s="191">
        <f>I13+I12+I11-I6</f>
        <v>0</v>
      </c>
      <c r="J14" s="191">
        <f>J13+J12+J11-J6</f>
        <v>0</v>
      </c>
      <c r="K14" s="144"/>
    </row>
    <row r="15" spans="1:11" ht="36" customHeight="1">
      <c r="A15" s="79" t="s">
        <v>301</v>
      </c>
      <c r="B15" s="377" t="s">
        <v>11</v>
      </c>
      <c r="C15" s="379"/>
      <c r="D15" s="815">
        <v>1</v>
      </c>
      <c r="E15" s="816"/>
      <c r="F15" s="227">
        <f>1/(1+L16)^1</f>
        <v>0.9479571523367144</v>
      </c>
      <c r="G15" s="227">
        <f>1/(1+L16)^2</f>
        <v>0.8986227626663328</v>
      </c>
      <c r="H15" s="227">
        <f>1/(1+L16)^3</f>
        <v>0.8518558751221279</v>
      </c>
      <c r="I15" s="227">
        <f>1/(1+L16)^4</f>
        <v>0.8075228695820722</v>
      </c>
      <c r="J15" s="227">
        <f>1/(1+L16)^5</f>
        <v>0.7654970798957932</v>
      </c>
      <c r="K15" s="144"/>
    </row>
    <row r="16" spans="1:12" ht="26.25" customHeight="1">
      <c r="A16" s="377" t="s">
        <v>129</v>
      </c>
      <c r="B16" s="537"/>
      <c r="C16" s="537"/>
      <c r="D16" s="537"/>
      <c r="E16" s="538"/>
      <c r="F16" s="820">
        <f>D14*D15+F14*F15+G14*G15+H14*H15+I14*I15+J14*J15</f>
        <v>0</v>
      </c>
      <c r="G16" s="821"/>
      <c r="H16" s="822"/>
      <c r="I16" s="57"/>
      <c r="J16" s="57"/>
      <c r="K16" s="144"/>
      <c r="L16" s="229">
        <v>0.0549</v>
      </c>
    </row>
    <row r="17" ht="12.75">
      <c r="K17" s="144"/>
    </row>
    <row r="18" ht="12.75">
      <c r="K18" s="144"/>
    </row>
    <row r="19" spans="1:11" ht="12.75">
      <c r="A19" s="69" t="s">
        <v>130</v>
      </c>
      <c r="B19" s="69"/>
      <c r="C19" s="69"/>
      <c r="D19" s="69"/>
      <c r="E19" s="69"/>
      <c r="F19" s="69"/>
      <c r="G19" s="69"/>
      <c r="H19" s="69"/>
      <c r="I19" s="69"/>
      <c r="J19" s="69"/>
      <c r="K19" s="144"/>
    </row>
    <row r="20" spans="1:11" ht="26.25" customHeight="1">
      <c r="A20" s="817" t="s">
        <v>215</v>
      </c>
      <c r="B20" s="817"/>
      <c r="C20" s="817"/>
      <c r="D20" s="817"/>
      <c r="E20" s="817"/>
      <c r="F20" s="817"/>
      <c r="G20" s="817"/>
      <c r="H20" s="817"/>
      <c r="I20" s="817"/>
      <c r="J20" s="817"/>
      <c r="K20" s="144"/>
    </row>
    <row r="21" spans="1:11" ht="26.25" customHeight="1">
      <c r="A21" s="817" t="s">
        <v>276</v>
      </c>
      <c r="B21" s="817"/>
      <c r="C21" s="817"/>
      <c r="D21" s="817"/>
      <c r="E21" s="817"/>
      <c r="F21" s="817"/>
      <c r="G21" s="817"/>
      <c r="H21" s="817"/>
      <c r="I21" s="817"/>
      <c r="J21" s="817"/>
      <c r="K21" s="144"/>
    </row>
    <row r="22" spans="1:11" ht="12.75">
      <c r="A22" s="69" t="s">
        <v>140</v>
      </c>
      <c r="B22" s="69"/>
      <c r="C22" s="69"/>
      <c r="D22" s="69"/>
      <c r="E22" s="69"/>
      <c r="F22" s="69"/>
      <c r="G22" s="69"/>
      <c r="H22" s="69"/>
      <c r="I22" s="69"/>
      <c r="J22" s="69"/>
      <c r="K22" s="144"/>
    </row>
    <row r="23" spans="1:11" ht="26.25" customHeight="1">
      <c r="A23" s="817" t="s">
        <v>141</v>
      </c>
      <c r="B23" s="817"/>
      <c r="C23" s="817"/>
      <c r="D23" s="817"/>
      <c r="E23" s="817"/>
      <c r="F23" s="817"/>
      <c r="G23" s="817"/>
      <c r="H23" s="817"/>
      <c r="I23" s="817"/>
      <c r="J23" s="817"/>
      <c r="K23" s="144"/>
    </row>
    <row r="24" spans="1:11" ht="51.75" customHeight="1">
      <c r="A24" s="817" t="s">
        <v>142</v>
      </c>
      <c r="B24" s="817"/>
      <c r="C24" s="817"/>
      <c r="D24" s="817"/>
      <c r="E24" s="817"/>
      <c r="F24" s="817"/>
      <c r="G24" s="817"/>
      <c r="H24" s="817"/>
      <c r="I24" s="817"/>
      <c r="J24" s="817"/>
      <c r="K24" s="144"/>
    </row>
    <row r="25" spans="1:11" ht="12.75">
      <c r="A25" s="69" t="s">
        <v>277</v>
      </c>
      <c r="B25" s="69"/>
      <c r="C25" s="69"/>
      <c r="D25" s="69"/>
      <c r="E25" s="69"/>
      <c r="F25" s="69"/>
      <c r="G25" s="69"/>
      <c r="H25" s="69"/>
      <c r="I25" s="69"/>
      <c r="J25" s="69"/>
      <c r="K25" s="144"/>
    </row>
    <row r="26" spans="1:11" ht="25.5" customHeight="1">
      <c r="A26" s="817" t="s">
        <v>143</v>
      </c>
      <c r="B26" s="817"/>
      <c r="C26" s="817"/>
      <c r="D26" s="817"/>
      <c r="E26" s="817"/>
      <c r="F26" s="817"/>
      <c r="G26" s="817"/>
      <c r="H26" s="817"/>
      <c r="I26" s="817"/>
      <c r="J26" s="817"/>
      <c r="K26" s="144"/>
    </row>
    <row r="27" spans="1:11" ht="25.5" customHeight="1">
      <c r="A27" s="817" t="s">
        <v>131</v>
      </c>
      <c r="B27" s="817"/>
      <c r="C27" s="817"/>
      <c r="D27" s="817"/>
      <c r="E27" s="817"/>
      <c r="F27" s="817"/>
      <c r="G27" s="817"/>
      <c r="H27" s="817"/>
      <c r="I27" s="817"/>
      <c r="J27" s="817"/>
      <c r="K27" s="144"/>
    </row>
    <row r="28" spans="1:11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144"/>
    </row>
    <row r="29" spans="1:11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144"/>
    </row>
    <row r="30" spans="1:11" ht="12.75">
      <c r="A30" s="69"/>
      <c r="B30" s="69"/>
      <c r="C30" s="69"/>
      <c r="D30" s="69"/>
      <c r="E30" s="71" t="s">
        <v>121</v>
      </c>
      <c r="G30" s="71" t="s">
        <v>122</v>
      </c>
      <c r="I30" s="71" t="s">
        <v>125</v>
      </c>
      <c r="J30" s="69"/>
      <c r="K30" s="144"/>
    </row>
    <row r="31" spans="1:11" ht="12.75">
      <c r="A31" s="71" t="s">
        <v>132</v>
      </c>
      <c r="B31" s="69"/>
      <c r="C31" s="69" t="s">
        <v>133</v>
      </c>
      <c r="D31" s="69"/>
      <c r="E31" s="70" t="s">
        <v>134</v>
      </c>
      <c r="F31" s="69" t="s">
        <v>136</v>
      </c>
      <c r="G31" s="69" t="s">
        <v>137</v>
      </c>
      <c r="H31" s="69" t="s">
        <v>138</v>
      </c>
      <c r="I31" s="69" t="s">
        <v>137</v>
      </c>
      <c r="J31" s="69" t="s">
        <v>139</v>
      </c>
      <c r="K31" s="144"/>
    </row>
    <row r="32" spans="1:11" ht="14.25">
      <c r="A32" s="69"/>
      <c r="B32" s="69"/>
      <c r="C32" s="69"/>
      <c r="D32" s="69"/>
      <c r="E32" s="71" t="s">
        <v>135</v>
      </c>
      <c r="G32" s="72" t="s">
        <v>213</v>
      </c>
      <c r="I32" s="72" t="s">
        <v>214</v>
      </c>
      <c r="J32" s="69"/>
      <c r="K32" s="144"/>
    </row>
    <row r="33" spans="1:11" ht="12.75">
      <c r="A33" s="69"/>
      <c r="B33" s="69"/>
      <c r="C33" s="69"/>
      <c r="D33" s="69"/>
      <c r="F33" s="69"/>
      <c r="G33" s="69"/>
      <c r="H33" s="69"/>
      <c r="I33" s="69"/>
      <c r="J33" s="69"/>
      <c r="K33" s="144"/>
    </row>
    <row r="34" spans="1:11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144"/>
    </row>
    <row r="35" spans="1:11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44"/>
    </row>
    <row r="36" spans="1:11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44"/>
    </row>
    <row r="37" spans="1:11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44"/>
    </row>
    <row r="38" spans="1:10" ht="12.7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2.7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2.7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.7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2.7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2.7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12.75">
      <c r="A45" s="69"/>
      <c r="B45" s="69"/>
      <c r="C45" s="69"/>
      <c r="D45" s="69"/>
      <c r="E45" s="69"/>
      <c r="F45" s="69"/>
      <c r="G45" s="69"/>
      <c r="H45" s="69"/>
      <c r="I45" s="69"/>
      <c r="J45" s="69"/>
    </row>
  </sheetData>
  <sheetProtection password="CCD0" sheet="1"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B12:C12"/>
    <mergeCell ref="D12:E12"/>
    <mergeCell ref="B13:C13"/>
    <mergeCell ref="D13:E13"/>
    <mergeCell ref="B15:C15"/>
    <mergeCell ref="D15:E15"/>
    <mergeCell ref="A24:J24"/>
    <mergeCell ref="A26:J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&amp;LPROW_4.1/413_312/09/1/z&amp;RStrona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3">
      <selection activeCell="B54" sqref="B5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5.5" customHeight="1">
      <c r="A2" s="145"/>
      <c r="B2" s="402" t="s">
        <v>252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563"/>
      <c r="AF2" s="563"/>
      <c r="AG2" s="564"/>
      <c r="AH2" s="145"/>
    </row>
    <row r="3" spans="1:34" ht="12.75">
      <c r="A3" s="145"/>
      <c r="B3" s="833" t="s">
        <v>3</v>
      </c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>
        <v>2009</v>
      </c>
      <c r="N3" s="833"/>
      <c r="O3" s="833"/>
      <c r="P3" s="834">
        <f>M3+1</f>
        <v>2010</v>
      </c>
      <c r="Q3" s="835"/>
      <c r="R3" s="836"/>
      <c r="S3" s="834">
        <f>P3+1</f>
        <v>2011</v>
      </c>
      <c r="T3" s="835"/>
      <c r="U3" s="836"/>
      <c r="V3" s="834">
        <f>S3+1</f>
        <v>2012</v>
      </c>
      <c r="W3" s="835"/>
      <c r="X3" s="836"/>
      <c r="Y3" s="834">
        <f>V3+1</f>
        <v>2013</v>
      </c>
      <c r="Z3" s="835"/>
      <c r="AA3" s="836"/>
      <c r="AB3" s="834">
        <f>Y3+1</f>
        <v>2014</v>
      </c>
      <c r="AC3" s="835"/>
      <c r="AD3" s="836"/>
      <c r="AE3" s="834">
        <f>AB3+1</f>
        <v>2015</v>
      </c>
      <c r="AF3" s="835"/>
      <c r="AG3" s="836"/>
      <c r="AH3" s="145"/>
    </row>
    <row r="4" spans="1:34" ht="21.75" customHeight="1">
      <c r="A4" s="145"/>
      <c r="B4" s="415" t="s">
        <v>34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563"/>
      <c r="AF4" s="563"/>
      <c r="AG4" s="564"/>
      <c r="AH4" s="145"/>
    </row>
    <row r="5" spans="1:34" ht="19.5" customHeight="1">
      <c r="A5" s="145"/>
      <c r="B5" s="785" t="s">
        <v>35</v>
      </c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830"/>
      <c r="N5" s="830"/>
      <c r="O5" s="830"/>
      <c r="P5" s="830"/>
      <c r="Q5" s="830"/>
      <c r="R5" s="830"/>
      <c r="S5" s="830"/>
      <c r="T5" s="830"/>
      <c r="U5" s="830"/>
      <c r="V5" s="830"/>
      <c r="W5" s="830"/>
      <c r="X5" s="830"/>
      <c r="Y5" s="830"/>
      <c r="Z5" s="830"/>
      <c r="AA5" s="830"/>
      <c r="AB5" s="830"/>
      <c r="AC5" s="830"/>
      <c r="AD5" s="830"/>
      <c r="AE5" s="830"/>
      <c r="AF5" s="830"/>
      <c r="AG5" s="830"/>
      <c r="AH5" s="145"/>
    </row>
    <row r="6" spans="1:34" ht="18" customHeight="1">
      <c r="A6" s="145"/>
      <c r="B6" s="785" t="s">
        <v>36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30"/>
      <c r="X6" s="830"/>
      <c r="Y6" s="830"/>
      <c r="Z6" s="830"/>
      <c r="AA6" s="830"/>
      <c r="AB6" s="830"/>
      <c r="AC6" s="830"/>
      <c r="AD6" s="830"/>
      <c r="AE6" s="830"/>
      <c r="AF6" s="830"/>
      <c r="AG6" s="830"/>
      <c r="AH6" s="145"/>
    </row>
    <row r="7" spans="1:34" ht="18.75" customHeight="1">
      <c r="A7" s="145"/>
      <c r="B7" s="785" t="s">
        <v>37</v>
      </c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  <c r="AH7" s="145"/>
    </row>
    <row r="8" spans="1:34" ht="18.75" customHeight="1">
      <c r="A8" s="145"/>
      <c r="B8" s="402" t="s">
        <v>38</v>
      </c>
      <c r="C8" s="403"/>
      <c r="D8" s="403"/>
      <c r="E8" s="403"/>
      <c r="F8" s="403"/>
      <c r="G8" s="403"/>
      <c r="H8" s="403"/>
      <c r="I8" s="403"/>
      <c r="J8" s="403"/>
      <c r="K8" s="403"/>
      <c r="L8" s="404"/>
      <c r="M8" s="831">
        <f>SUM(M5:O7)</f>
        <v>0</v>
      </c>
      <c r="N8" s="831"/>
      <c r="O8" s="831"/>
      <c r="P8" s="831">
        <f>SUM(P5:R7)</f>
        <v>0</v>
      </c>
      <c r="Q8" s="831"/>
      <c r="R8" s="831"/>
      <c r="S8" s="831">
        <f>SUM(S5:U7)</f>
        <v>0</v>
      </c>
      <c r="T8" s="831"/>
      <c r="U8" s="831"/>
      <c r="V8" s="831">
        <f>SUM(V5:X7)</f>
        <v>0</v>
      </c>
      <c r="W8" s="831"/>
      <c r="X8" s="831"/>
      <c r="Y8" s="831">
        <f>SUM(Y5:AA7)</f>
        <v>0</v>
      </c>
      <c r="Z8" s="831"/>
      <c r="AA8" s="831"/>
      <c r="AB8" s="831">
        <f>SUM(AB5:AD7)</f>
        <v>0</v>
      </c>
      <c r="AC8" s="831"/>
      <c r="AD8" s="831"/>
      <c r="AE8" s="831">
        <f>SUM(AE5:AG7)</f>
        <v>0</v>
      </c>
      <c r="AF8" s="831"/>
      <c r="AG8" s="831"/>
      <c r="AH8" s="145"/>
    </row>
    <row r="9" spans="1:34" ht="21" customHeight="1">
      <c r="A9" s="145"/>
      <c r="B9" s="415" t="s">
        <v>39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563"/>
      <c r="AF9" s="563"/>
      <c r="AG9" s="564"/>
      <c r="AH9" s="145"/>
    </row>
    <row r="10" spans="1:34" ht="19.5" customHeight="1">
      <c r="A10" s="145"/>
      <c r="B10" s="785" t="s">
        <v>40</v>
      </c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830"/>
      <c r="N10" s="830"/>
      <c r="O10" s="830"/>
      <c r="P10" s="830"/>
      <c r="Q10" s="830"/>
      <c r="R10" s="830"/>
      <c r="S10" s="830"/>
      <c r="T10" s="830"/>
      <c r="U10" s="830"/>
      <c r="V10" s="830"/>
      <c r="W10" s="830"/>
      <c r="X10" s="830"/>
      <c r="Y10" s="830"/>
      <c r="Z10" s="830"/>
      <c r="AA10" s="830"/>
      <c r="AB10" s="830"/>
      <c r="AC10" s="830"/>
      <c r="AD10" s="830"/>
      <c r="AE10" s="830"/>
      <c r="AF10" s="830"/>
      <c r="AG10" s="830"/>
      <c r="AH10" s="145"/>
    </row>
    <row r="11" spans="1:34" ht="18.75" customHeight="1">
      <c r="A11" s="145"/>
      <c r="B11" s="785" t="s">
        <v>41</v>
      </c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145"/>
    </row>
    <row r="12" spans="1:34" ht="19.5" customHeight="1">
      <c r="A12" s="145"/>
      <c r="B12" s="785" t="s">
        <v>42</v>
      </c>
      <c r="C12" s="785"/>
      <c r="D12" s="785"/>
      <c r="E12" s="785"/>
      <c r="F12" s="785"/>
      <c r="G12" s="785"/>
      <c r="H12" s="785"/>
      <c r="I12" s="785"/>
      <c r="J12" s="785"/>
      <c r="K12" s="785"/>
      <c r="L12" s="785"/>
      <c r="M12" s="830"/>
      <c r="N12" s="830"/>
      <c r="O12" s="830"/>
      <c r="P12" s="830"/>
      <c r="Q12" s="830"/>
      <c r="R12" s="830"/>
      <c r="S12" s="830"/>
      <c r="T12" s="830"/>
      <c r="U12" s="830"/>
      <c r="V12" s="830"/>
      <c r="W12" s="830"/>
      <c r="X12" s="830"/>
      <c r="Y12" s="830"/>
      <c r="Z12" s="830"/>
      <c r="AA12" s="830"/>
      <c r="AB12" s="830"/>
      <c r="AC12" s="830"/>
      <c r="AD12" s="830"/>
      <c r="AE12" s="830"/>
      <c r="AF12" s="830"/>
      <c r="AG12" s="830"/>
      <c r="AH12" s="145"/>
    </row>
    <row r="13" spans="1:34" ht="19.5" customHeight="1">
      <c r="A13" s="145"/>
      <c r="B13" s="785" t="s">
        <v>259</v>
      </c>
      <c r="C13" s="785"/>
      <c r="D13" s="785"/>
      <c r="E13" s="785"/>
      <c r="F13" s="785"/>
      <c r="G13" s="785"/>
      <c r="H13" s="785"/>
      <c r="I13" s="785"/>
      <c r="J13" s="785"/>
      <c r="K13" s="785"/>
      <c r="L13" s="785"/>
      <c r="M13" s="830"/>
      <c r="N13" s="830"/>
      <c r="O13" s="830"/>
      <c r="P13" s="830"/>
      <c r="Q13" s="830"/>
      <c r="R13" s="830"/>
      <c r="S13" s="830"/>
      <c r="T13" s="830"/>
      <c r="U13" s="830"/>
      <c r="V13" s="830"/>
      <c r="W13" s="830"/>
      <c r="X13" s="830"/>
      <c r="Y13" s="830"/>
      <c r="Z13" s="830"/>
      <c r="AA13" s="830"/>
      <c r="AB13" s="830"/>
      <c r="AC13" s="830"/>
      <c r="AD13" s="830"/>
      <c r="AE13" s="830"/>
      <c r="AF13" s="830"/>
      <c r="AG13" s="830"/>
      <c r="AH13" s="145"/>
    </row>
    <row r="14" spans="1:34" ht="20.25" customHeight="1">
      <c r="A14" s="145"/>
      <c r="B14" s="785" t="s">
        <v>43</v>
      </c>
      <c r="C14" s="785"/>
      <c r="D14" s="785"/>
      <c r="E14" s="785"/>
      <c r="F14" s="785"/>
      <c r="G14" s="785"/>
      <c r="H14" s="785"/>
      <c r="I14" s="785"/>
      <c r="J14" s="785"/>
      <c r="K14" s="785"/>
      <c r="L14" s="785"/>
      <c r="M14" s="830"/>
      <c r="N14" s="830"/>
      <c r="O14" s="830"/>
      <c r="P14" s="830"/>
      <c r="Q14" s="830"/>
      <c r="R14" s="830"/>
      <c r="S14" s="830"/>
      <c r="T14" s="830"/>
      <c r="U14" s="830"/>
      <c r="V14" s="830"/>
      <c r="W14" s="830"/>
      <c r="X14" s="830"/>
      <c r="Y14" s="830"/>
      <c r="Z14" s="830"/>
      <c r="AA14" s="830"/>
      <c r="AB14" s="830"/>
      <c r="AC14" s="830"/>
      <c r="AD14" s="830"/>
      <c r="AE14" s="830"/>
      <c r="AF14" s="830"/>
      <c r="AG14" s="830"/>
      <c r="AH14" s="145"/>
    </row>
    <row r="15" spans="1:34" ht="19.5" customHeight="1">
      <c r="A15" s="145"/>
      <c r="B15" s="785" t="s">
        <v>260</v>
      </c>
      <c r="C15" s="785"/>
      <c r="D15" s="785"/>
      <c r="E15" s="785"/>
      <c r="F15" s="785"/>
      <c r="G15" s="785"/>
      <c r="H15" s="785"/>
      <c r="I15" s="785"/>
      <c r="J15" s="785"/>
      <c r="K15" s="785"/>
      <c r="L15" s="785"/>
      <c r="M15" s="830"/>
      <c r="N15" s="830"/>
      <c r="O15" s="830"/>
      <c r="P15" s="830"/>
      <c r="Q15" s="830"/>
      <c r="R15" s="830"/>
      <c r="S15" s="830"/>
      <c r="T15" s="830"/>
      <c r="U15" s="830"/>
      <c r="V15" s="830"/>
      <c r="W15" s="830"/>
      <c r="X15" s="830"/>
      <c r="Y15" s="830"/>
      <c r="Z15" s="830"/>
      <c r="AA15" s="830"/>
      <c r="AB15" s="830"/>
      <c r="AC15" s="830"/>
      <c r="AD15" s="830"/>
      <c r="AE15" s="830"/>
      <c r="AF15" s="830"/>
      <c r="AG15" s="830"/>
      <c r="AH15" s="145"/>
    </row>
    <row r="16" spans="1:34" ht="12.75" customHeight="1" hidden="1">
      <c r="A16" s="145"/>
      <c r="B16" s="785"/>
      <c r="C16" s="785"/>
      <c r="D16" s="785"/>
      <c r="E16" s="785"/>
      <c r="F16" s="785"/>
      <c r="G16" s="785"/>
      <c r="H16" s="785"/>
      <c r="I16" s="785"/>
      <c r="J16" s="785"/>
      <c r="K16" s="785"/>
      <c r="L16" s="785"/>
      <c r="M16" s="830"/>
      <c r="N16" s="830"/>
      <c r="O16" s="830"/>
      <c r="P16" s="830"/>
      <c r="Q16" s="830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/>
      <c r="AD16" s="830"/>
      <c r="AE16" s="830"/>
      <c r="AF16" s="830"/>
      <c r="AG16" s="830"/>
      <c r="AH16" s="145"/>
    </row>
    <row r="17" spans="1:34" ht="19.5" customHeight="1">
      <c r="A17" s="145"/>
      <c r="B17" s="785" t="s">
        <v>262</v>
      </c>
      <c r="C17" s="785"/>
      <c r="D17" s="785"/>
      <c r="E17" s="785"/>
      <c r="F17" s="785"/>
      <c r="G17" s="785"/>
      <c r="H17" s="785"/>
      <c r="I17" s="785"/>
      <c r="J17" s="785"/>
      <c r="K17" s="785"/>
      <c r="L17" s="785"/>
      <c r="M17" s="830"/>
      <c r="N17" s="830"/>
      <c r="O17" s="830"/>
      <c r="P17" s="830"/>
      <c r="Q17" s="830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830"/>
      <c r="AD17" s="830"/>
      <c r="AE17" s="830"/>
      <c r="AF17" s="830"/>
      <c r="AG17" s="830"/>
      <c r="AH17" s="145"/>
    </row>
    <row r="18" spans="1:34" ht="12.75" customHeight="1" hidden="1">
      <c r="A18" s="145"/>
      <c r="B18" s="785"/>
      <c r="C18" s="785"/>
      <c r="D18" s="785"/>
      <c r="E18" s="785"/>
      <c r="F18" s="785"/>
      <c r="G18" s="785"/>
      <c r="H18" s="785"/>
      <c r="I18" s="785"/>
      <c r="J18" s="785"/>
      <c r="K18" s="785"/>
      <c r="L18" s="785"/>
      <c r="M18" s="830"/>
      <c r="N18" s="830"/>
      <c r="O18" s="830"/>
      <c r="P18" s="830"/>
      <c r="Q18" s="830"/>
      <c r="R18" s="830"/>
      <c r="S18" s="830"/>
      <c r="T18" s="830"/>
      <c r="U18" s="830"/>
      <c r="V18" s="830"/>
      <c r="W18" s="830"/>
      <c r="X18" s="830"/>
      <c r="Y18" s="830"/>
      <c r="Z18" s="830"/>
      <c r="AA18" s="830"/>
      <c r="AB18" s="830"/>
      <c r="AC18" s="830"/>
      <c r="AD18" s="830"/>
      <c r="AE18" s="830"/>
      <c r="AF18" s="830"/>
      <c r="AG18" s="830"/>
      <c r="AH18" s="145"/>
    </row>
    <row r="19" spans="1:34" ht="19.5" customHeight="1">
      <c r="A19" s="145"/>
      <c r="B19" s="785" t="s">
        <v>263</v>
      </c>
      <c r="C19" s="785"/>
      <c r="D19" s="785"/>
      <c r="E19" s="785"/>
      <c r="F19" s="785"/>
      <c r="G19" s="785"/>
      <c r="H19" s="785"/>
      <c r="I19" s="785"/>
      <c r="J19" s="785"/>
      <c r="K19" s="785"/>
      <c r="L19" s="785"/>
      <c r="M19" s="830"/>
      <c r="N19" s="830"/>
      <c r="O19" s="830"/>
      <c r="P19" s="830"/>
      <c r="Q19" s="830"/>
      <c r="R19" s="830"/>
      <c r="S19" s="830"/>
      <c r="T19" s="830"/>
      <c r="U19" s="830"/>
      <c r="V19" s="830"/>
      <c r="W19" s="830"/>
      <c r="X19" s="830"/>
      <c r="Y19" s="830"/>
      <c r="Z19" s="830"/>
      <c r="AA19" s="830"/>
      <c r="AB19" s="830"/>
      <c r="AC19" s="830"/>
      <c r="AD19" s="830"/>
      <c r="AE19" s="830"/>
      <c r="AF19" s="830"/>
      <c r="AG19" s="830"/>
      <c r="AH19" s="145"/>
    </row>
    <row r="20" spans="1:34" ht="19.5" customHeight="1">
      <c r="A20" s="145"/>
      <c r="B20" s="785" t="s">
        <v>264</v>
      </c>
      <c r="C20" s="785"/>
      <c r="D20" s="785"/>
      <c r="E20" s="785"/>
      <c r="F20" s="785"/>
      <c r="G20" s="785"/>
      <c r="H20" s="785"/>
      <c r="I20" s="785"/>
      <c r="J20" s="785"/>
      <c r="K20" s="785"/>
      <c r="L20" s="785"/>
      <c r="M20" s="830"/>
      <c r="N20" s="830"/>
      <c r="O20" s="830"/>
      <c r="P20" s="830"/>
      <c r="Q20" s="830"/>
      <c r="R20" s="830"/>
      <c r="S20" s="830"/>
      <c r="T20" s="830"/>
      <c r="U20" s="830"/>
      <c r="V20" s="830"/>
      <c r="W20" s="830"/>
      <c r="X20" s="830"/>
      <c r="Y20" s="830"/>
      <c r="Z20" s="830"/>
      <c r="AA20" s="830"/>
      <c r="AB20" s="830"/>
      <c r="AC20" s="830"/>
      <c r="AD20" s="830"/>
      <c r="AE20" s="830"/>
      <c r="AF20" s="830"/>
      <c r="AG20" s="830"/>
      <c r="AH20" s="145"/>
    </row>
    <row r="21" spans="1:34" ht="18.75" customHeight="1">
      <c r="A21" s="145"/>
      <c r="B21" s="785" t="s">
        <v>265</v>
      </c>
      <c r="C21" s="785"/>
      <c r="D21" s="785"/>
      <c r="E21" s="785"/>
      <c r="F21" s="785"/>
      <c r="G21" s="785"/>
      <c r="H21" s="785"/>
      <c r="I21" s="785"/>
      <c r="J21" s="785"/>
      <c r="K21" s="785"/>
      <c r="L21" s="785"/>
      <c r="M21" s="830"/>
      <c r="N21" s="830"/>
      <c r="O21" s="830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  <c r="AG21" s="830"/>
      <c r="AH21" s="145"/>
    </row>
    <row r="22" spans="1:34" ht="12.75" customHeight="1" hidden="1">
      <c r="A22" s="145"/>
      <c r="B22" s="785"/>
      <c r="C22" s="785"/>
      <c r="D22" s="785"/>
      <c r="E22" s="785"/>
      <c r="F22" s="785"/>
      <c r="G22" s="785"/>
      <c r="H22" s="785"/>
      <c r="I22" s="785"/>
      <c r="J22" s="785"/>
      <c r="K22" s="785"/>
      <c r="L22" s="785"/>
      <c r="M22" s="830"/>
      <c r="N22" s="830"/>
      <c r="O22" s="830"/>
      <c r="P22" s="830"/>
      <c r="Q22" s="830"/>
      <c r="R22" s="830"/>
      <c r="S22" s="830"/>
      <c r="T22" s="830"/>
      <c r="U22" s="830"/>
      <c r="V22" s="830"/>
      <c r="W22" s="830"/>
      <c r="X22" s="830"/>
      <c r="Y22" s="830"/>
      <c r="Z22" s="830"/>
      <c r="AA22" s="830"/>
      <c r="AB22" s="830"/>
      <c r="AC22" s="830"/>
      <c r="AD22" s="830"/>
      <c r="AE22" s="830"/>
      <c r="AF22" s="830"/>
      <c r="AG22" s="830"/>
      <c r="AH22" s="145"/>
    </row>
    <row r="23" spans="1:34" ht="24" customHeight="1">
      <c r="A23" s="145"/>
      <c r="B23" s="785" t="s">
        <v>267</v>
      </c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830"/>
      <c r="N23" s="830"/>
      <c r="O23" s="830"/>
      <c r="P23" s="830"/>
      <c r="Q23" s="830"/>
      <c r="R23" s="830"/>
      <c r="S23" s="830"/>
      <c r="T23" s="830"/>
      <c r="U23" s="830"/>
      <c r="V23" s="830"/>
      <c r="W23" s="830"/>
      <c r="X23" s="830"/>
      <c r="Y23" s="830"/>
      <c r="Z23" s="830"/>
      <c r="AA23" s="830"/>
      <c r="AB23" s="830"/>
      <c r="AC23" s="830"/>
      <c r="AD23" s="830"/>
      <c r="AE23" s="830"/>
      <c r="AF23" s="830"/>
      <c r="AG23" s="830"/>
      <c r="AH23" s="145"/>
    </row>
    <row r="24" spans="1:34" ht="24.75" customHeight="1">
      <c r="A24" s="145"/>
      <c r="B24" s="785" t="s">
        <v>268</v>
      </c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830"/>
      <c r="N24" s="830"/>
      <c r="O24" s="830"/>
      <c r="P24" s="830"/>
      <c r="Q24" s="830"/>
      <c r="R24" s="830"/>
      <c r="S24" s="830"/>
      <c r="T24" s="830"/>
      <c r="U24" s="830"/>
      <c r="V24" s="830"/>
      <c r="W24" s="830"/>
      <c r="X24" s="830"/>
      <c r="Y24" s="830"/>
      <c r="Z24" s="830"/>
      <c r="AA24" s="830"/>
      <c r="AB24" s="830"/>
      <c r="AC24" s="830"/>
      <c r="AD24" s="830"/>
      <c r="AE24" s="830"/>
      <c r="AF24" s="830"/>
      <c r="AG24" s="830"/>
      <c r="AH24" s="145"/>
    </row>
    <row r="25" spans="1:34" ht="18.75" customHeight="1">
      <c r="A25" s="145"/>
      <c r="B25" s="785" t="s">
        <v>269</v>
      </c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830"/>
      <c r="N25" s="830"/>
      <c r="O25" s="830"/>
      <c r="P25" s="830"/>
      <c r="Q25" s="830"/>
      <c r="R25" s="830"/>
      <c r="S25" s="830"/>
      <c r="T25" s="830"/>
      <c r="U25" s="830"/>
      <c r="V25" s="830"/>
      <c r="W25" s="830"/>
      <c r="X25" s="830"/>
      <c r="Y25" s="830"/>
      <c r="Z25" s="830"/>
      <c r="AA25" s="830"/>
      <c r="AB25" s="830"/>
      <c r="AC25" s="830"/>
      <c r="AD25" s="830"/>
      <c r="AE25" s="830"/>
      <c r="AF25" s="830"/>
      <c r="AG25" s="830"/>
      <c r="AH25" s="145"/>
    </row>
    <row r="26" spans="1:34" ht="19.5" customHeight="1">
      <c r="A26" s="145"/>
      <c r="B26" s="785" t="s">
        <v>270</v>
      </c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830"/>
      <c r="N26" s="830"/>
      <c r="O26" s="830"/>
      <c r="P26" s="830"/>
      <c r="Q26" s="830"/>
      <c r="R26" s="830"/>
      <c r="S26" s="830"/>
      <c r="T26" s="830"/>
      <c r="U26" s="830"/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145"/>
    </row>
    <row r="27" spans="1:34" ht="20.25" customHeight="1">
      <c r="A27" s="145"/>
      <c r="B27" s="832" t="s">
        <v>290</v>
      </c>
      <c r="C27" s="832"/>
      <c r="D27" s="832"/>
      <c r="E27" s="832"/>
      <c r="F27" s="832"/>
      <c r="G27" s="832"/>
      <c r="H27" s="832"/>
      <c r="I27" s="832"/>
      <c r="J27" s="832"/>
      <c r="K27" s="832"/>
      <c r="L27" s="832"/>
      <c r="M27" s="831">
        <f>SUM(M10:O26)</f>
        <v>0</v>
      </c>
      <c r="N27" s="831"/>
      <c r="O27" s="831"/>
      <c r="P27" s="831">
        <f>SUM(P10:R26)</f>
        <v>0</v>
      </c>
      <c r="Q27" s="831"/>
      <c r="R27" s="831"/>
      <c r="S27" s="831">
        <f>SUM(S10:U26)</f>
        <v>0</v>
      </c>
      <c r="T27" s="831"/>
      <c r="U27" s="831"/>
      <c r="V27" s="831">
        <f>SUM(V10:X26)</f>
        <v>0</v>
      </c>
      <c r="W27" s="831"/>
      <c r="X27" s="831"/>
      <c r="Y27" s="831">
        <f>SUM(Y10:AA26)</f>
        <v>0</v>
      </c>
      <c r="Z27" s="831"/>
      <c r="AA27" s="831"/>
      <c r="AB27" s="831">
        <f>SUM(AB10:AD26)</f>
        <v>0</v>
      </c>
      <c r="AC27" s="831"/>
      <c r="AD27" s="831"/>
      <c r="AE27" s="831">
        <f>SUM(AE10:AG26)</f>
        <v>0</v>
      </c>
      <c r="AF27" s="831"/>
      <c r="AG27" s="831"/>
      <c r="AH27" s="145"/>
    </row>
    <row r="28" spans="1:34" ht="20.25" customHeight="1">
      <c r="A28" s="145"/>
      <c r="B28" s="415" t="s">
        <v>44</v>
      </c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563"/>
      <c r="AF28" s="563"/>
      <c r="AG28" s="564"/>
      <c r="AH28" s="145"/>
    </row>
    <row r="29" spans="1:34" ht="19.5" customHeight="1">
      <c r="A29" s="145"/>
      <c r="B29" s="785" t="s">
        <v>45</v>
      </c>
      <c r="C29" s="785"/>
      <c r="D29" s="785"/>
      <c r="E29" s="785"/>
      <c r="F29" s="785"/>
      <c r="G29" s="785"/>
      <c r="H29" s="785"/>
      <c r="I29" s="785"/>
      <c r="J29" s="785"/>
      <c r="K29" s="785"/>
      <c r="L29" s="785"/>
      <c r="M29" s="830"/>
      <c r="N29" s="830"/>
      <c r="O29" s="830"/>
      <c r="P29" s="830"/>
      <c r="Q29" s="830"/>
      <c r="R29" s="830"/>
      <c r="S29" s="830"/>
      <c r="T29" s="830"/>
      <c r="U29" s="830"/>
      <c r="V29" s="830"/>
      <c r="W29" s="830"/>
      <c r="X29" s="830"/>
      <c r="Y29" s="830"/>
      <c r="Z29" s="830"/>
      <c r="AA29" s="830"/>
      <c r="AB29" s="830"/>
      <c r="AC29" s="830"/>
      <c r="AD29" s="830"/>
      <c r="AE29" s="830"/>
      <c r="AF29" s="830"/>
      <c r="AG29" s="830"/>
      <c r="AH29" s="145"/>
    </row>
    <row r="30" spans="1:34" ht="19.5" customHeight="1">
      <c r="A30" s="145"/>
      <c r="B30" s="785" t="s">
        <v>46</v>
      </c>
      <c r="C30" s="785"/>
      <c r="D30" s="785"/>
      <c r="E30" s="785"/>
      <c r="F30" s="785"/>
      <c r="G30" s="785"/>
      <c r="H30" s="785"/>
      <c r="I30" s="785"/>
      <c r="J30" s="785"/>
      <c r="K30" s="785"/>
      <c r="L30" s="785"/>
      <c r="M30" s="830"/>
      <c r="N30" s="830"/>
      <c r="O30" s="830"/>
      <c r="P30" s="830"/>
      <c r="Q30" s="830"/>
      <c r="R30" s="830"/>
      <c r="S30" s="830"/>
      <c r="T30" s="830"/>
      <c r="U30" s="830"/>
      <c r="V30" s="830"/>
      <c r="W30" s="830"/>
      <c r="X30" s="830"/>
      <c r="Y30" s="830"/>
      <c r="Z30" s="830"/>
      <c r="AA30" s="830"/>
      <c r="AB30" s="830"/>
      <c r="AC30" s="830"/>
      <c r="AD30" s="830"/>
      <c r="AE30" s="830"/>
      <c r="AF30" s="830"/>
      <c r="AG30" s="830"/>
      <c r="AH30" s="145"/>
    </row>
    <row r="31" spans="1:34" ht="19.5" customHeight="1">
      <c r="A31" s="145"/>
      <c r="B31" s="785" t="s">
        <v>47</v>
      </c>
      <c r="C31" s="785"/>
      <c r="D31" s="785"/>
      <c r="E31" s="785"/>
      <c r="F31" s="785"/>
      <c r="G31" s="785"/>
      <c r="H31" s="785"/>
      <c r="I31" s="785"/>
      <c r="J31" s="785"/>
      <c r="K31" s="785"/>
      <c r="L31" s="785"/>
      <c r="M31" s="830"/>
      <c r="N31" s="830"/>
      <c r="O31" s="830"/>
      <c r="P31" s="830"/>
      <c r="Q31" s="830"/>
      <c r="R31" s="830"/>
      <c r="S31" s="830"/>
      <c r="T31" s="830"/>
      <c r="U31" s="830"/>
      <c r="V31" s="830"/>
      <c r="W31" s="830"/>
      <c r="X31" s="830"/>
      <c r="Y31" s="830"/>
      <c r="Z31" s="830"/>
      <c r="AA31" s="830"/>
      <c r="AB31" s="830"/>
      <c r="AC31" s="830"/>
      <c r="AD31" s="830"/>
      <c r="AE31" s="830"/>
      <c r="AF31" s="830"/>
      <c r="AG31" s="830"/>
      <c r="AH31" s="145"/>
    </row>
    <row r="32" spans="1:34" ht="18.75" customHeight="1">
      <c r="A32" s="145"/>
      <c r="B32" s="785" t="s">
        <v>48</v>
      </c>
      <c r="C32" s="785"/>
      <c r="D32" s="785"/>
      <c r="E32" s="785"/>
      <c r="F32" s="785"/>
      <c r="G32" s="785"/>
      <c r="H32" s="785"/>
      <c r="I32" s="785"/>
      <c r="J32" s="785"/>
      <c r="K32" s="785"/>
      <c r="L32" s="785"/>
      <c r="M32" s="830"/>
      <c r="N32" s="830"/>
      <c r="O32" s="830"/>
      <c r="P32" s="830"/>
      <c r="Q32" s="830"/>
      <c r="R32" s="830"/>
      <c r="S32" s="830"/>
      <c r="T32" s="830"/>
      <c r="U32" s="830"/>
      <c r="V32" s="830"/>
      <c r="W32" s="830"/>
      <c r="X32" s="830"/>
      <c r="Y32" s="830"/>
      <c r="Z32" s="830"/>
      <c r="AA32" s="830"/>
      <c r="AB32" s="830"/>
      <c r="AC32" s="830"/>
      <c r="AD32" s="830"/>
      <c r="AE32" s="830"/>
      <c r="AF32" s="830"/>
      <c r="AG32" s="830"/>
      <c r="AH32" s="145"/>
    </row>
    <row r="33" spans="1:34" ht="18.75" customHeight="1">
      <c r="A33" s="145"/>
      <c r="B33" s="785" t="s">
        <v>49</v>
      </c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830"/>
      <c r="N33" s="830"/>
      <c r="O33" s="830"/>
      <c r="P33" s="830"/>
      <c r="Q33" s="830"/>
      <c r="R33" s="830"/>
      <c r="S33" s="830"/>
      <c r="T33" s="830"/>
      <c r="U33" s="830"/>
      <c r="V33" s="830"/>
      <c r="W33" s="830"/>
      <c r="X33" s="830"/>
      <c r="Y33" s="830"/>
      <c r="Z33" s="830"/>
      <c r="AA33" s="830"/>
      <c r="AB33" s="830"/>
      <c r="AC33" s="830"/>
      <c r="AD33" s="830"/>
      <c r="AE33" s="830"/>
      <c r="AF33" s="830"/>
      <c r="AG33" s="830"/>
      <c r="AH33" s="145"/>
    </row>
    <row r="34" spans="1:34" ht="19.5" customHeight="1">
      <c r="A34" s="145"/>
      <c r="B34" s="785" t="s">
        <v>50</v>
      </c>
      <c r="C34" s="785"/>
      <c r="D34" s="785"/>
      <c r="E34" s="785"/>
      <c r="F34" s="785"/>
      <c r="G34" s="785"/>
      <c r="H34" s="785"/>
      <c r="I34" s="785"/>
      <c r="J34" s="785"/>
      <c r="K34" s="785"/>
      <c r="L34" s="785"/>
      <c r="M34" s="830"/>
      <c r="N34" s="830"/>
      <c r="O34" s="830"/>
      <c r="P34" s="830"/>
      <c r="Q34" s="830"/>
      <c r="R34" s="830"/>
      <c r="S34" s="830"/>
      <c r="T34" s="830"/>
      <c r="U34" s="830"/>
      <c r="V34" s="830"/>
      <c r="W34" s="830"/>
      <c r="X34" s="830"/>
      <c r="Y34" s="830"/>
      <c r="Z34" s="830"/>
      <c r="AA34" s="830"/>
      <c r="AB34" s="830"/>
      <c r="AC34" s="830"/>
      <c r="AD34" s="830"/>
      <c r="AE34" s="830"/>
      <c r="AF34" s="830"/>
      <c r="AG34" s="830"/>
      <c r="AH34" s="145"/>
    </row>
    <row r="35" spans="1:34" ht="21" customHeight="1">
      <c r="A35" s="145"/>
      <c r="B35" s="785" t="s">
        <v>51</v>
      </c>
      <c r="C35" s="785"/>
      <c r="D35" s="785"/>
      <c r="E35" s="785"/>
      <c r="F35" s="785"/>
      <c r="G35" s="785"/>
      <c r="H35" s="785"/>
      <c r="I35" s="785"/>
      <c r="J35" s="785"/>
      <c r="K35" s="785"/>
      <c r="L35" s="785"/>
      <c r="M35" s="830"/>
      <c r="N35" s="830"/>
      <c r="O35" s="830"/>
      <c r="P35" s="830"/>
      <c r="Q35" s="830"/>
      <c r="R35" s="830"/>
      <c r="S35" s="830"/>
      <c r="T35" s="830"/>
      <c r="U35" s="830"/>
      <c r="V35" s="830"/>
      <c r="W35" s="830"/>
      <c r="X35" s="830"/>
      <c r="Y35" s="830"/>
      <c r="Z35" s="830"/>
      <c r="AA35" s="830"/>
      <c r="AB35" s="830"/>
      <c r="AC35" s="830"/>
      <c r="AD35" s="830"/>
      <c r="AE35" s="830"/>
      <c r="AF35" s="830"/>
      <c r="AG35" s="830"/>
      <c r="AH35" s="145"/>
    </row>
    <row r="36" spans="1:34" ht="27.75" customHeight="1">
      <c r="A36" s="145"/>
      <c r="B36" s="832" t="s">
        <v>52</v>
      </c>
      <c r="C36" s="832"/>
      <c r="D36" s="832"/>
      <c r="E36" s="832"/>
      <c r="F36" s="832"/>
      <c r="G36" s="832"/>
      <c r="H36" s="832"/>
      <c r="I36" s="832"/>
      <c r="J36" s="832"/>
      <c r="K36" s="832"/>
      <c r="L36" s="832"/>
      <c r="M36" s="828">
        <f>M29+M30-M31-M32-M33+M34-M35</f>
        <v>0</v>
      </c>
      <c r="N36" s="828"/>
      <c r="O36" s="828"/>
      <c r="P36" s="828">
        <f>P29+P30-P31-P32-P33+P34-P35</f>
        <v>0</v>
      </c>
      <c r="Q36" s="828"/>
      <c r="R36" s="828"/>
      <c r="S36" s="828">
        <f>S29+S30-S31-S32-S33+S34-S35</f>
        <v>0</v>
      </c>
      <c r="T36" s="828"/>
      <c r="U36" s="828"/>
      <c r="V36" s="828">
        <f>V29+V30-V31-V32-V33+V34-V35</f>
        <v>0</v>
      </c>
      <c r="W36" s="828"/>
      <c r="X36" s="828"/>
      <c r="Y36" s="828">
        <f>Y29+Y30-Y31-Y32-Y33+Y34-Y35</f>
        <v>0</v>
      </c>
      <c r="Z36" s="828"/>
      <c r="AA36" s="828"/>
      <c r="AB36" s="828">
        <f>AB29+AB30-AB31-AB32-AB33+AB34-AB35</f>
        <v>0</v>
      </c>
      <c r="AC36" s="828"/>
      <c r="AD36" s="828"/>
      <c r="AE36" s="828">
        <f>AE29+AE30-AE31-AE32-AE33+AE34-AE35</f>
        <v>0</v>
      </c>
      <c r="AF36" s="828"/>
      <c r="AG36" s="828"/>
      <c r="AH36" s="145"/>
    </row>
    <row r="37" spans="1:34" ht="26.25" customHeight="1">
      <c r="A37" s="145"/>
      <c r="B37" s="786" t="s">
        <v>261</v>
      </c>
      <c r="C37" s="786"/>
      <c r="D37" s="786"/>
      <c r="E37" s="786"/>
      <c r="F37" s="786"/>
      <c r="G37" s="786"/>
      <c r="H37" s="786"/>
      <c r="I37" s="786"/>
      <c r="J37" s="786"/>
      <c r="K37" s="786"/>
      <c r="L37" s="786"/>
      <c r="M37" s="840"/>
      <c r="N37" s="840"/>
      <c r="O37" s="840"/>
      <c r="P37" s="830"/>
      <c r="Q37" s="830"/>
      <c r="R37" s="830"/>
      <c r="S37" s="830"/>
      <c r="T37" s="830"/>
      <c r="U37" s="830"/>
      <c r="V37" s="837"/>
      <c r="W37" s="838"/>
      <c r="X37" s="839"/>
      <c r="Y37" s="837"/>
      <c r="Z37" s="838"/>
      <c r="AA37" s="839"/>
      <c r="AB37" s="830"/>
      <c r="AC37" s="830"/>
      <c r="AD37" s="830"/>
      <c r="AE37" s="830"/>
      <c r="AF37" s="830"/>
      <c r="AG37" s="830"/>
      <c r="AH37" s="145"/>
    </row>
    <row r="38" spans="1:34" ht="20.25" customHeight="1">
      <c r="A38" s="145"/>
      <c r="B38" s="832" t="s">
        <v>53</v>
      </c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28">
        <f>M8-M27+M36+M37</f>
        <v>0</v>
      </c>
      <c r="N38" s="828"/>
      <c r="O38" s="828"/>
      <c r="P38" s="828">
        <f>P8-P27+P36+P37</f>
        <v>0</v>
      </c>
      <c r="Q38" s="828"/>
      <c r="R38" s="828"/>
      <c r="S38" s="828">
        <f>S8-S27+S36+S37</f>
        <v>0</v>
      </c>
      <c r="T38" s="828"/>
      <c r="U38" s="828"/>
      <c r="V38" s="828">
        <f>V8-V27+V36+V37</f>
        <v>0</v>
      </c>
      <c r="W38" s="828"/>
      <c r="X38" s="828"/>
      <c r="Y38" s="828">
        <f>Y8-Y27+Y36+Y37</f>
        <v>0</v>
      </c>
      <c r="Z38" s="828"/>
      <c r="AA38" s="828"/>
      <c r="AB38" s="828">
        <f>AB8-AB27+AB36+AB37</f>
        <v>0</v>
      </c>
      <c r="AC38" s="828"/>
      <c r="AD38" s="828"/>
      <c r="AE38" s="828">
        <f>AE8-AE27+AE36+AE37</f>
        <v>0</v>
      </c>
      <c r="AF38" s="828"/>
      <c r="AG38" s="828"/>
      <c r="AH38" s="145"/>
    </row>
    <row r="39" spans="1:34" ht="20.25" customHeight="1">
      <c r="A39" s="145"/>
      <c r="B39" s="786" t="s">
        <v>54</v>
      </c>
      <c r="C39" s="786"/>
      <c r="D39" s="786"/>
      <c r="E39" s="786"/>
      <c r="F39" s="786"/>
      <c r="G39" s="786"/>
      <c r="H39" s="786"/>
      <c r="I39" s="786"/>
      <c r="J39" s="786"/>
      <c r="K39" s="786"/>
      <c r="L39" s="786"/>
      <c r="M39" s="830"/>
      <c r="N39" s="830"/>
      <c r="O39" s="830"/>
      <c r="P39" s="829">
        <f>M41</f>
        <v>0</v>
      </c>
      <c r="Q39" s="829"/>
      <c r="R39" s="829"/>
      <c r="S39" s="829">
        <f>P41</f>
        <v>0</v>
      </c>
      <c r="T39" s="829"/>
      <c r="U39" s="829"/>
      <c r="V39" s="845">
        <f>S41</f>
        <v>0</v>
      </c>
      <c r="W39" s="846"/>
      <c r="X39" s="847"/>
      <c r="Y39" s="845">
        <f>V41</f>
        <v>0</v>
      </c>
      <c r="Z39" s="846"/>
      <c r="AA39" s="847"/>
      <c r="AB39" s="829">
        <f>Y41</f>
        <v>0</v>
      </c>
      <c r="AC39" s="829"/>
      <c r="AD39" s="829"/>
      <c r="AE39" s="829">
        <f>AB41</f>
        <v>0</v>
      </c>
      <c r="AF39" s="829"/>
      <c r="AG39" s="829"/>
      <c r="AH39" s="145"/>
    </row>
    <row r="40" spans="1:34" ht="20.25" customHeight="1">
      <c r="A40" s="145"/>
      <c r="B40" s="786" t="s">
        <v>55</v>
      </c>
      <c r="C40" s="786"/>
      <c r="D40" s="786"/>
      <c r="E40" s="786"/>
      <c r="F40" s="786"/>
      <c r="G40" s="786"/>
      <c r="H40" s="786"/>
      <c r="I40" s="786"/>
      <c r="J40" s="786"/>
      <c r="K40" s="786"/>
      <c r="L40" s="786"/>
      <c r="M40" s="830"/>
      <c r="N40" s="830"/>
      <c r="O40" s="830"/>
      <c r="P40" s="830"/>
      <c r="Q40" s="830"/>
      <c r="R40" s="830"/>
      <c r="S40" s="830"/>
      <c r="T40" s="830"/>
      <c r="U40" s="830"/>
      <c r="V40" s="837"/>
      <c r="W40" s="838"/>
      <c r="X40" s="839"/>
      <c r="Y40" s="837"/>
      <c r="Z40" s="838"/>
      <c r="AA40" s="839"/>
      <c r="AB40" s="830"/>
      <c r="AC40" s="830"/>
      <c r="AD40" s="830"/>
      <c r="AE40" s="830"/>
      <c r="AF40" s="830"/>
      <c r="AG40" s="830"/>
      <c r="AH40" s="145"/>
    </row>
    <row r="41" spans="1:34" ht="21" customHeight="1">
      <c r="A41" s="145"/>
      <c r="B41" s="415" t="s">
        <v>56</v>
      </c>
      <c r="C41" s="416"/>
      <c r="D41" s="416"/>
      <c r="E41" s="416"/>
      <c r="F41" s="416"/>
      <c r="G41" s="416"/>
      <c r="H41" s="416"/>
      <c r="I41" s="416"/>
      <c r="J41" s="416"/>
      <c r="K41" s="416"/>
      <c r="L41" s="417"/>
      <c r="M41" s="828">
        <f>M39+M40+M38</f>
        <v>0</v>
      </c>
      <c r="N41" s="828"/>
      <c r="O41" s="828"/>
      <c r="P41" s="828">
        <f>P39+P40+P38</f>
        <v>0</v>
      </c>
      <c r="Q41" s="828"/>
      <c r="R41" s="828"/>
      <c r="S41" s="828">
        <f>S39+S40+S38</f>
        <v>0</v>
      </c>
      <c r="T41" s="828"/>
      <c r="U41" s="828"/>
      <c r="V41" s="828">
        <f>V39+V40+V38</f>
        <v>0</v>
      </c>
      <c r="W41" s="828"/>
      <c r="X41" s="828"/>
      <c r="Y41" s="828">
        <f>Y39+Y40+Y38</f>
        <v>0</v>
      </c>
      <c r="Z41" s="828"/>
      <c r="AA41" s="828"/>
      <c r="AB41" s="828">
        <f>AB39+AB40+AB38</f>
        <v>0</v>
      </c>
      <c r="AC41" s="828"/>
      <c r="AD41" s="828"/>
      <c r="AE41" s="828">
        <f>AE39+AE40+AE38</f>
        <v>0</v>
      </c>
      <c r="AF41" s="828"/>
      <c r="AG41" s="828"/>
      <c r="AH41" s="145"/>
    </row>
    <row r="42" spans="1:34" ht="12.75">
      <c r="A42" s="145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5"/>
    </row>
    <row r="43" spans="1:34" ht="12.75">
      <c r="A43" s="145"/>
      <c r="B43" s="2"/>
      <c r="C43" s="2"/>
      <c r="D43" s="2"/>
      <c r="E43" s="2"/>
      <c r="F43" s="2"/>
      <c r="G43" s="2"/>
      <c r="H43" s="2"/>
      <c r="I43" s="843"/>
      <c r="J43" s="843"/>
      <c r="K43" s="843"/>
      <c r="L43" s="843"/>
      <c r="M43" s="84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5"/>
    </row>
    <row r="44" spans="1:34" ht="12.75">
      <c r="A44" s="14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5"/>
    </row>
    <row r="45" spans="1:34" ht="12.75">
      <c r="A45" s="14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5"/>
    </row>
    <row r="46" spans="1:34" ht="12.75">
      <c r="A46" s="145"/>
      <c r="B46" s="844"/>
      <c r="C46" s="844"/>
      <c r="D46" s="844"/>
      <c r="E46" s="844"/>
      <c r="F46" s="844"/>
      <c r="G46" s="844"/>
      <c r="H46" s="844"/>
      <c r="I46" s="844"/>
      <c r="J46" s="844"/>
      <c r="K46" s="844"/>
      <c r="L46" s="844"/>
      <c r="M46" s="2"/>
      <c r="N46" s="2"/>
      <c r="O46" s="2"/>
      <c r="P46" s="2"/>
      <c r="Q46" s="841"/>
      <c r="R46" s="841"/>
      <c r="S46" s="841"/>
      <c r="T46" s="841"/>
      <c r="U46" s="841"/>
      <c r="V46" s="841"/>
      <c r="W46" s="841"/>
      <c r="X46" s="841"/>
      <c r="Y46" s="841"/>
      <c r="Z46" s="841"/>
      <c r="AA46" s="841"/>
      <c r="AB46" s="841"/>
      <c r="AC46" s="841"/>
      <c r="AD46" s="841"/>
      <c r="AE46" s="2"/>
      <c r="AF46" s="2"/>
      <c r="AG46" s="2"/>
      <c r="AH46" s="145"/>
    </row>
    <row r="47" spans="1:34" ht="12.75">
      <c r="A47" s="145"/>
      <c r="B47" s="842" t="s">
        <v>57</v>
      </c>
      <c r="C47" s="842"/>
      <c r="D47" s="842"/>
      <c r="E47" s="842"/>
      <c r="F47" s="842"/>
      <c r="G47" s="842"/>
      <c r="H47" s="842"/>
      <c r="I47" s="842"/>
      <c r="J47" s="842"/>
      <c r="K47" s="842"/>
      <c r="L47" s="842"/>
      <c r="M47" s="2"/>
      <c r="N47" s="2"/>
      <c r="O47" s="2"/>
      <c r="P47" s="2"/>
      <c r="Q47" s="842" t="s">
        <v>58</v>
      </c>
      <c r="R47" s="842"/>
      <c r="S47" s="842"/>
      <c r="T47" s="842"/>
      <c r="U47" s="842"/>
      <c r="V47" s="842"/>
      <c r="W47" s="842"/>
      <c r="X47" s="842"/>
      <c r="Y47" s="842"/>
      <c r="Z47" s="842"/>
      <c r="AA47" s="842"/>
      <c r="AB47" s="842"/>
      <c r="AC47" s="842"/>
      <c r="AD47" s="842"/>
      <c r="AE47" s="2"/>
      <c r="AF47" s="2"/>
      <c r="AG47" s="2"/>
      <c r="AH47" s="145"/>
    </row>
    <row r="48" spans="1:34" ht="12.75">
      <c r="A48" s="14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45"/>
    </row>
    <row r="49" spans="1:34" ht="12.75">
      <c r="A49" s="14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45"/>
    </row>
    <row r="50" spans="1:34" ht="12.75">
      <c r="A50" s="14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5"/>
    </row>
    <row r="51" spans="1:34" ht="12.75">
      <c r="A51" s="14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5"/>
    </row>
    <row r="52" spans="1:34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</row>
    <row r="53" spans="1:34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</row>
    <row r="54" spans="1:34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</row>
  </sheetData>
  <sheetProtection formatCells="0" formatRows="0" insertRows="0" selectLockedCells="1"/>
  <mergeCells count="297"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  <mergeCell ref="Y39:AA39"/>
    <mergeCell ref="S41:U41"/>
    <mergeCell ref="P40:R40"/>
    <mergeCell ref="B47:L47"/>
    <mergeCell ref="Q47:AD47"/>
    <mergeCell ref="AB40:AD40"/>
    <mergeCell ref="B41:L41"/>
    <mergeCell ref="M41:O41"/>
    <mergeCell ref="I43:M43"/>
    <mergeCell ref="B46:L46"/>
    <mergeCell ref="Q46:AD46"/>
    <mergeCell ref="S40:U40"/>
    <mergeCell ref="V40:X40"/>
    <mergeCell ref="B39:L39"/>
    <mergeCell ref="M39:O39"/>
    <mergeCell ref="Y40:AA40"/>
    <mergeCell ref="Y41:AA41"/>
    <mergeCell ref="B40:L40"/>
    <mergeCell ref="M40:O40"/>
    <mergeCell ref="P41:R41"/>
    <mergeCell ref="P35:R35"/>
    <mergeCell ref="S35:U35"/>
    <mergeCell ref="B38:L38"/>
    <mergeCell ref="M38:O38"/>
    <mergeCell ref="P38:R38"/>
    <mergeCell ref="S38:U38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M30:O30"/>
    <mergeCell ref="P30:R30"/>
    <mergeCell ref="S30:U30"/>
    <mergeCell ref="S27:U27"/>
    <mergeCell ref="S25:U25"/>
    <mergeCell ref="B25:L25"/>
    <mergeCell ref="M25:O25"/>
    <mergeCell ref="P25:R25"/>
    <mergeCell ref="V30:X30"/>
    <mergeCell ref="Y26:AA26"/>
    <mergeCell ref="Y27:AA27"/>
    <mergeCell ref="Y25:AA25"/>
    <mergeCell ref="M26:O26"/>
    <mergeCell ref="P26:R26"/>
    <mergeCell ref="S26:U26"/>
    <mergeCell ref="AB26:AD26"/>
    <mergeCell ref="AB24:AD24"/>
    <mergeCell ref="B23:L23"/>
    <mergeCell ref="M23:O23"/>
    <mergeCell ref="P23:R23"/>
    <mergeCell ref="S23:U23"/>
    <mergeCell ref="AB23:AD23"/>
    <mergeCell ref="B24:L24"/>
    <mergeCell ref="M24:O24"/>
    <mergeCell ref="P24:R24"/>
    <mergeCell ref="S24:U24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AB11:AD11"/>
    <mergeCell ref="B12:L12"/>
    <mergeCell ref="M12:O12"/>
    <mergeCell ref="P12:R12"/>
    <mergeCell ref="S12:U12"/>
    <mergeCell ref="AB12:AD12"/>
    <mergeCell ref="B11:L11"/>
    <mergeCell ref="M11:O11"/>
    <mergeCell ref="P11:R11"/>
    <mergeCell ref="B6:L6"/>
    <mergeCell ref="M6:O6"/>
    <mergeCell ref="V7:X7"/>
    <mergeCell ref="P8:R8"/>
    <mergeCell ref="S8:U8"/>
    <mergeCell ref="B7:L7"/>
    <mergeCell ref="M7:O7"/>
    <mergeCell ref="P7:R7"/>
    <mergeCell ref="S7:U7"/>
    <mergeCell ref="Y3:AA3"/>
    <mergeCell ref="AB6:AD6"/>
    <mergeCell ref="V5:X5"/>
    <mergeCell ref="V6:X6"/>
    <mergeCell ref="P10:R10"/>
    <mergeCell ref="S10:U10"/>
    <mergeCell ref="AB7:AD7"/>
    <mergeCell ref="AB10:AD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27:X27"/>
    <mergeCell ref="V20:X20"/>
    <mergeCell ref="V21:X21"/>
    <mergeCell ref="V23:X23"/>
    <mergeCell ref="V41:X41"/>
    <mergeCell ref="Y5:AA5"/>
    <mergeCell ref="Y6:AA6"/>
    <mergeCell ref="Y7:AA7"/>
    <mergeCell ref="Y8:AA8"/>
    <mergeCell ref="Y10:AA10"/>
    <mergeCell ref="Y11:AA11"/>
    <mergeCell ref="Y12:AA12"/>
    <mergeCell ref="V31:X31"/>
    <mergeCell ref="V32:X32"/>
    <mergeCell ref="Y14:AA14"/>
    <mergeCell ref="Y15:AA15"/>
    <mergeCell ref="Y16:AA16"/>
    <mergeCell ref="Y17:AA17"/>
    <mergeCell ref="V33:X33"/>
    <mergeCell ref="Y18:AA18"/>
    <mergeCell ref="Y19:AA19"/>
    <mergeCell ref="Y29:AA29"/>
    <mergeCell ref="V22:X22"/>
    <mergeCell ref="V18:X18"/>
    <mergeCell ref="V19:X19"/>
    <mergeCell ref="V24:X24"/>
    <mergeCell ref="V25:X25"/>
    <mergeCell ref="V26:X26"/>
    <mergeCell ref="V34:X34"/>
    <mergeCell ref="V35:X35"/>
    <mergeCell ref="V36:X36"/>
    <mergeCell ref="V37:X37"/>
    <mergeCell ref="Y37:AA37"/>
    <mergeCell ref="Y38:AA38"/>
    <mergeCell ref="Y31:AA31"/>
    <mergeCell ref="Y32:AA32"/>
    <mergeCell ref="Y34:AA34"/>
    <mergeCell ref="Y33:AA33"/>
    <mergeCell ref="Y35:AA35"/>
    <mergeCell ref="Y36:AA36"/>
    <mergeCell ref="Y20:AA20"/>
    <mergeCell ref="Y21:AA21"/>
    <mergeCell ref="Y22:AA22"/>
    <mergeCell ref="Y23:AA23"/>
    <mergeCell ref="Y24:AA24"/>
    <mergeCell ref="Y30:AA30"/>
    <mergeCell ref="AE8:AG8"/>
    <mergeCell ref="AE10:AG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B3:AD3"/>
    <mergeCell ref="V3:X3"/>
    <mergeCell ref="AE11:AG11"/>
    <mergeCell ref="AE12:AG12"/>
    <mergeCell ref="B9:AG9"/>
    <mergeCell ref="V8:X8"/>
    <mergeCell ref="S11:U11"/>
    <mergeCell ref="AB8:AD8"/>
    <mergeCell ref="B10:L10"/>
    <mergeCell ref="M10:O10"/>
    <mergeCell ref="B8:L8"/>
    <mergeCell ref="M8:O8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AE25:AG25"/>
    <mergeCell ref="AE26:AG26"/>
    <mergeCell ref="AE23:AG23"/>
    <mergeCell ref="AE24:AG24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36:AG36"/>
    <mergeCell ref="AE37:AG37"/>
    <mergeCell ref="AE38:AG38"/>
    <mergeCell ref="AE39:AG39"/>
    <mergeCell ref="AB25:AD25"/>
    <mergeCell ref="B26:L26"/>
    <mergeCell ref="AE27:AG27"/>
    <mergeCell ref="AE29:AG29"/>
    <mergeCell ref="B28:AG28"/>
    <mergeCell ref="V29:X29"/>
    <mergeCell ref="AB27:AD27"/>
    <mergeCell ref="B27:L27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&amp;LPROW_4.1/413_312/09/1/z&amp;RStrona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8"/>
  <sheetViews>
    <sheetView view="pageBreakPreview" zoomScaleSheetLayoutView="100" zoomScalePageLayoutView="0" workbookViewId="0" topLeftCell="A37">
      <selection activeCell="A10" sqref="A1:IV16384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32"/>
      <c r="AA1">
        <v>37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32"/>
      <c r="AA2">
        <v>39</v>
      </c>
    </row>
    <row r="3" spans="1:27" ht="12.75">
      <c r="A3" s="145"/>
      <c r="B3" s="312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4"/>
      <c r="W3" s="101"/>
      <c r="X3" s="2"/>
      <c r="Y3" s="146"/>
      <c r="Z3" s="132"/>
      <c r="AA3">
        <v>1</v>
      </c>
    </row>
    <row r="4" spans="1:26" ht="12.75">
      <c r="A4" s="145"/>
      <c r="B4" s="330" t="s">
        <v>253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4"/>
      <c r="W4" s="106"/>
      <c r="X4" s="2"/>
      <c r="Y4" s="146"/>
      <c r="Z4" s="132"/>
    </row>
    <row r="5" spans="1:26" ht="19.5" customHeight="1">
      <c r="A5" s="145"/>
      <c r="B5" s="298" t="s">
        <v>86</v>
      </c>
      <c r="C5" s="322"/>
      <c r="D5" s="322"/>
      <c r="E5" s="322"/>
      <c r="F5" s="322"/>
      <c r="G5" s="322"/>
      <c r="H5" s="322"/>
      <c r="I5" s="32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3"/>
      <c r="X5" s="43"/>
      <c r="Y5" s="146"/>
      <c r="Z5" s="132"/>
    </row>
    <row r="6" spans="1:26" ht="16.5" customHeight="1">
      <c r="A6" s="145"/>
      <c r="B6" s="324"/>
      <c r="C6" s="325"/>
      <c r="D6" s="325"/>
      <c r="E6" s="325"/>
      <c r="F6" s="325"/>
      <c r="G6" s="325"/>
      <c r="H6" s="325"/>
      <c r="I6" s="326"/>
      <c r="J6" s="40"/>
      <c r="K6" s="31"/>
      <c r="L6" s="31"/>
      <c r="M6" s="185"/>
      <c r="N6" s="185"/>
      <c r="O6" s="185"/>
      <c r="P6" s="185"/>
      <c r="Q6" s="185"/>
      <c r="R6" s="185"/>
      <c r="S6" s="185"/>
      <c r="T6" s="185"/>
      <c r="U6" s="185"/>
      <c r="V6" s="36"/>
      <c r="W6" s="31"/>
      <c r="X6" s="130"/>
      <c r="Y6" s="146"/>
      <c r="Z6" s="132"/>
    </row>
    <row r="7" spans="1:26" ht="16.5" customHeight="1">
      <c r="A7" s="145"/>
      <c r="B7" s="327"/>
      <c r="C7" s="328"/>
      <c r="D7" s="328"/>
      <c r="E7" s="328"/>
      <c r="F7" s="328"/>
      <c r="G7" s="328"/>
      <c r="H7" s="328"/>
      <c r="I7" s="329"/>
      <c r="J7" s="41"/>
      <c r="K7" s="42"/>
      <c r="L7" s="42"/>
      <c r="M7" s="170"/>
      <c r="N7" s="170"/>
      <c r="O7" s="170"/>
      <c r="P7" s="170"/>
      <c r="Q7" s="170"/>
      <c r="R7" s="170"/>
      <c r="S7" s="170"/>
      <c r="T7" s="170"/>
      <c r="U7" s="42"/>
      <c r="V7" s="136"/>
      <c r="W7" s="42"/>
      <c r="X7" s="131"/>
      <c r="Y7" s="146"/>
      <c r="Z7" s="132"/>
    </row>
    <row r="8" spans="1:26" ht="12.75" customHeight="1">
      <c r="A8" s="145"/>
      <c r="B8" s="298" t="s">
        <v>220</v>
      </c>
      <c r="C8" s="331"/>
      <c r="D8" s="331"/>
      <c r="E8" s="331"/>
      <c r="F8" s="331"/>
      <c r="G8" s="331"/>
      <c r="H8" s="331"/>
      <c r="I8" s="332"/>
      <c r="J8" s="109"/>
      <c r="K8" s="110"/>
      <c r="L8" s="110"/>
      <c r="M8" s="110"/>
      <c r="N8" s="110"/>
      <c r="O8" s="111"/>
      <c r="P8" s="111"/>
      <c r="Q8" s="111"/>
      <c r="R8" s="111"/>
      <c r="S8" s="111"/>
      <c r="T8" s="111"/>
      <c r="U8" s="111"/>
      <c r="V8" s="112"/>
      <c r="W8" s="111"/>
      <c r="X8" s="112"/>
      <c r="Y8" s="146"/>
      <c r="Z8" s="132"/>
    </row>
    <row r="9" spans="1:26" ht="20.25" customHeight="1">
      <c r="A9" s="145"/>
      <c r="B9" s="324"/>
      <c r="C9" s="325"/>
      <c r="D9" s="325"/>
      <c r="E9" s="325"/>
      <c r="F9" s="325"/>
      <c r="G9" s="325"/>
      <c r="H9" s="325"/>
      <c r="I9" s="326"/>
      <c r="J9" s="113"/>
      <c r="K9" s="186"/>
      <c r="L9" s="105"/>
      <c r="M9" s="238" t="s">
        <v>75</v>
      </c>
      <c r="N9" s="239"/>
      <c r="O9" s="239"/>
      <c r="P9" s="105"/>
      <c r="Q9" s="186"/>
      <c r="R9" s="105"/>
      <c r="S9" s="230" t="s">
        <v>77</v>
      </c>
      <c r="T9" s="231"/>
      <c r="U9" s="231"/>
      <c r="V9" s="18"/>
      <c r="W9" s="31"/>
      <c r="X9" s="36"/>
      <c r="Y9" s="146"/>
      <c r="Z9" s="132"/>
    </row>
    <row r="10" spans="1:26" ht="31.5" customHeight="1">
      <c r="A10" s="145"/>
      <c r="B10" s="324"/>
      <c r="C10" s="325"/>
      <c r="D10" s="325"/>
      <c r="E10" s="325"/>
      <c r="F10" s="325"/>
      <c r="G10" s="325"/>
      <c r="H10" s="325"/>
      <c r="I10" s="326"/>
      <c r="J10" s="114"/>
      <c r="K10" s="34"/>
      <c r="L10" s="105"/>
      <c r="M10" s="239"/>
      <c r="N10" s="239"/>
      <c r="O10" s="239"/>
      <c r="P10" s="105"/>
      <c r="Q10" s="31"/>
      <c r="R10" s="25"/>
      <c r="S10" s="231"/>
      <c r="T10" s="231"/>
      <c r="U10" s="231"/>
      <c r="V10" s="18"/>
      <c r="W10" s="25"/>
      <c r="X10" s="18"/>
      <c r="Y10" s="146"/>
      <c r="Z10" s="132"/>
    </row>
    <row r="11" spans="1:26" ht="21" customHeight="1">
      <c r="A11" s="145"/>
      <c r="B11" s="324"/>
      <c r="C11" s="325"/>
      <c r="D11" s="325"/>
      <c r="E11" s="325"/>
      <c r="F11" s="325"/>
      <c r="G11" s="325"/>
      <c r="H11" s="325"/>
      <c r="I11" s="326"/>
      <c r="J11" s="115"/>
      <c r="K11" s="186"/>
      <c r="L11" s="105"/>
      <c r="M11" s="230" t="s">
        <v>76</v>
      </c>
      <c r="N11" s="231"/>
      <c r="O11" s="231"/>
      <c r="P11" s="18"/>
      <c r="Q11" s="186"/>
      <c r="R11" s="105"/>
      <c r="S11" s="230" t="s">
        <v>78</v>
      </c>
      <c r="T11" s="310"/>
      <c r="U11" s="310"/>
      <c r="V11" s="311"/>
      <c r="W11" s="33"/>
      <c r="X11" s="35"/>
      <c r="Y11" s="146"/>
      <c r="Z11" s="132"/>
    </row>
    <row r="12" spans="1:26" ht="12.75" customHeight="1">
      <c r="A12" s="145"/>
      <c r="B12" s="324"/>
      <c r="C12" s="325"/>
      <c r="D12" s="325"/>
      <c r="E12" s="325"/>
      <c r="F12" s="325"/>
      <c r="G12" s="325"/>
      <c r="H12" s="325"/>
      <c r="I12" s="326"/>
      <c r="J12" s="114"/>
      <c r="K12" s="29"/>
      <c r="L12" s="33"/>
      <c r="M12" s="310"/>
      <c r="N12" s="310"/>
      <c r="O12" s="310"/>
      <c r="P12" s="33"/>
      <c r="Q12" s="29"/>
      <c r="R12" s="33"/>
      <c r="S12" s="310"/>
      <c r="T12" s="310"/>
      <c r="U12" s="310"/>
      <c r="V12" s="311"/>
      <c r="W12" s="33"/>
      <c r="X12" s="35"/>
      <c r="Y12" s="146"/>
      <c r="Z12" s="132"/>
    </row>
    <row r="13" spans="1:26" ht="19.5" customHeight="1">
      <c r="A13" s="145"/>
      <c r="B13" s="324"/>
      <c r="C13" s="325"/>
      <c r="D13" s="325"/>
      <c r="E13" s="325"/>
      <c r="F13" s="325"/>
      <c r="G13" s="325"/>
      <c r="H13" s="325"/>
      <c r="I13" s="326"/>
      <c r="J13" s="114"/>
      <c r="K13" s="33"/>
      <c r="L13" s="105"/>
      <c r="M13" s="310"/>
      <c r="N13" s="310"/>
      <c r="O13" s="310"/>
      <c r="P13" s="33"/>
      <c r="Q13" s="33"/>
      <c r="R13" s="105"/>
      <c r="S13" s="310"/>
      <c r="T13" s="310"/>
      <c r="U13" s="310"/>
      <c r="V13" s="311"/>
      <c r="W13" s="33"/>
      <c r="X13" s="35"/>
      <c r="Y13" s="146"/>
      <c r="Z13" s="132"/>
    </row>
    <row r="14" spans="1:26" ht="14.25" customHeight="1">
      <c r="A14" s="145"/>
      <c r="B14" s="30"/>
      <c r="C14" s="22"/>
      <c r="D14" s="22"/>
      <c r="E14" s="22"/>
      <c r="F14" s="22"/>
      <c r="G14" s="22"/>
      <c r="H14" s="22"/>
      <c r="I14" s="23"/>
      <c r="J14" s="30"/>
      <c r="K14" s="22"/>
      <c r="L14" s="41"/>
      <c r="M14" s="22"/>
      <c r="N14" s="22"/>
      <c r="O14" s="22"/>
      <c r="P14" s="22"/>
      <c r="Q14" s="22"/>
      <c r="R14" s="41"/>
      <c r="S14" s="22"/>
      <c r="T14" s="22"/>
      <c r="U14" s="22"/>
      <c r="V14" s="23"/>
      <c r="W14" s="22"/>
      <c r="X14" s="22"/>
      <c r="Y14" s="146"/>
      <c r="Z14" s="132"/>
    </row>
    <row r="15" spans="1:26" ht="12.75">
      <c r="A15" s="145"/>
      <c r="B15" s="251" t="s">
        <v>79</v>
      </c>
      <c r="C15" s="293"/>
      <c r="D15" s="293"/>
      <c r="E15" s="293"/>
      <c r="F15" s="293"/>
      <c r="G15" s="293"/>
      <c r="H15" s="293"/>
      <c r="I15" s="294"/>
      <c r="J15" s="6"/>
      <c r="K15" s="232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4"/>
      <c r="W15" s="11"/>
      <c r="X15" s="11"/>
      <c r="Y15" s="146"/>
      <c r="Z15" s="132"/>
    </row>
    <row r="16" spans="1:26" ht="21" customHeight="1">
      <c r="A16" s="145"/>
      <c r="B16" s="295"/>
      <c r="C16" s="296"/>
      <c r="D16" s="296"/>
      <c r="E16" s="296"/>
      <c r="F16" s="296"/>
      <c r="G16" s="296"/>
      <c r="H16" s="296"/>
      <c r="I16" s="297"/>
      <c r="J16" s="6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8"/>
      <c r="W16" s="50"/>
      <c r="X16" s="11"/>
      <c r="Y16" s="146"/>
      <c r="Z16" s="132"/>
    </row>
    <row r="17" spans="1:26" ht="12.75">
      <c r="A17" s="145"/>
      <c r="B17" s="295"/>
      <c r="C17" s="296"/>
      <c r="D17" s="296"/>
      <c r="E17" s="296"/>
      <c r="F17" s="296"/>
      <c r="G17" s="296"/>
      <c r="H17" s="296"/>
      <c r="I17" s="297"/>
      <c r="J17" s="6"/>
      <c r="K17" s="282" t="s">
        <v>221</v>
      </c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9"/>
      <c r="W17" s="27"/>
      <c r="X17" s="11"/>
      <c r="Y17" s="146"/>
      <c r="Z17" s="132"/>
    </row>
    <row r="18" spans="1:26" ht="21" customHeight="1">
      <c r="A18" s="145"/>
      <c r="B18" s="295"/>
      <c r="C18" s="296"/>
      <c r="D18" s="296"/>
      <c r="E18" s="296"/>
      <c r="F18" s="296"/>
      <c r="G18" s="296"/>
      <c r="H18" s="296"/>
      <c r="I18" s="297"/>
      <c r="J18" s="6"/>
      <c r="K18" s="318"/>
      <c r="L18" s="319"/>
      <c r="M18" s="319"/>
      <c r="N18" s="319"/>
      <c r="O18" s="319"/>
      <c r="P18" s="99"/>
      <c r="Q18" s="315"/>
      <c r="R18" s="316"/>
      <c r="S18" s="316"/>
      <c r="T18" s="316"/>
      <c r="U18" s="316"/>
      <c r="V18" s="317"/>
      <c r="W18" s="50"/>
      <c r="X18" s="11"/>
      <c r="Y18" s="146"/>
      <c r="Z18" s="132"/>
    </row>
    <row r="19" spans="1:26" ht="12.75">
      <c r="A19" s="145"/>
      <c r="B19" s="295"/>
      <c r="C19" s="296"/>
      <c r="D19" s="296"/>
      <c r="E19" s="296"/>
      <c r="F19" s="296"/>
      <c r="G19" s="296"/>
      <c r="H19" s="296"/>
      <c r="I19" s="297"/>
      <c r="J19" s="6"/>
      <c r="K19" s="320" t="s">
        <v>222</v>
      </c>
      <c r="L19" s="321"/>
      <c r="M19" s="321"/>
      <c r="N19" s="321"/>
      <c r="O19" s="321"/>
      <c r="P19" s="27"/>
      <c r="Q19" s="282" t="s">
        <v>80</v>
      </c>
      <c r="R19" s="283"/>
      <c r="S19" s="283"/>
      <c r="T19" s="283"/>
      <c r="U19" s="283"/>
      <c r="V19" s="289"/>
      <c r="W19" s="27"/>
      <c r="X19" s="11"/>
      <c r="Y19" s="146"/>
      <c r="Z19" s="132"/>
    </row>
    <row r="20" spans="1:26" ht="21.75" customHeight="1">
      <c r="A20" s="145"/>
      <c r="B20" s="295"/>
      <c r="C20" s="296"/>
      <c r="D20" s="296"/>
      <c r="E20" s="296"/>
      <c r="F20" s="296"/>
      <c r="G20" s="296"/>
      <c r="H20" s="296"/>
      <c r="I20" s="297"/>
      <c r="J20" s="6"/>
      <c r="K20" s="309"/>
      <c r="L20" s="309"/>
      <c r="M20" s="309"/>
      <c r="N20" s="309"/>
      <c r="O20" s="309"/>
      <c r="P20" s="309"/>
      <c r="Q20" s="45"/>
      <c r="R20" s="284"/>
      <c r="S20" s="285"/>
      <c r="T20" s="285"/>
      <c r="U20" s="285"/>
      <c r="V20" s="286"/>
      <c r="W20" s="45"/>
      <c r="X20" s="11"/>
      <c r="Y20" s="146"/>
      <c r="Z20" s="132"/>
    </row>
    <row r="21" spans="1:26" ht="12.75" customHeight="1">
      <c r="A21" s="145"/>
      <c r="B21" s="295"/>
      <c r="C21" s="296"/>
      <c r="D21" s="296"/>
      <c r="E21" s="296"/>
      <c r="F21" s="296"/>
      <c r="G21" s="296"/>
      <c r="H21" s="296"/>
      <c r="I21" s="297"/>
      <c r="J21" s="6"/>
      <c r="K21" s="282" t="s">
        <v>151</v>
      </c>
      <c r="L21" s="283"/>
      <c r="M21" s="283"/>
      <c r="N21" s="283"/>
      <c r="O21" s="283"/>
      <c r="P21" s="283"/>
      <c r="Q21" s="27"/>
      <c r="R21" s="282" t="s">
        <v>152</v>
      </c>
      <c r="S21" s="283"/>
      <c r="T21" s="283"/>
      <c r="U21" s="283"/>
      <c r="V21" s="289"/>
      <c r="W21" s="27"/>
      <c r="X21" s="11"/>
      <c r="Y21" s="146"/>
      <c r="Z21" s="132"/>
    </row>
    <row r="22" spans="1:26" ht="21" customHeight="1">
      <c r="A22" s="145"/>
      <c r="B22" s="295"/>
      <c r="C22" s="296"/>
      <c r="D22" s="296"/>
      <c r="E22" s="296"/>
      <c r="F22" s="296"/>
      <c r="G22" s="296"/>
      <c r="H22" s="296"/>
      <c r="I22" s="297"/>
      <c r="J22" s="6"/>
      <c r="K22" s="284"/>
      <c r="L22" s="284"/>
      <c r="M22" s="284"/>
      <c r="N22" s="45"/>
      <c r="O22" s="284"/>
      <c r="P22" s="284"/>
      <c r="Q22" s="284"/>
      <c r="R22" s="284"/>
      <c r="S22" s="45"/>
      <c r="T22" s="284"/>
      <c r="U22" s="285"/>
      <c r="V22" s="286"/>
      <c r="W22" s="45"/>
      <c r="X22" s="11"/>
      <c r="Y22" s="146"/>
      <c r="Z22" s="132"/>
    </row>
    <row r="23" spans="1:26" ht="12.75">
      <c r="A23" s="145"/>
      <c r="B23" s="295"/>
      <c r="C23" s="296"/>
      <c r="D23" s="296"/>
      <c r="E23" s="296"/>
      <c r="F23" s="296"/>
      <c r="G23" s="296"/>
      <c r="H23" s="296"/>
      <c r="I23" s="297"/>
      <c r="J23" s="6"/>
      <c r="K23" s="282" t="s">
        <v>87</v>
      </c>
      <c r="L23" s="282"/>
      <c r="M23" s="282"/>
      <c r="N23" s="27"/>
      <c r="O23" s="282" t="s">
        <v>89</v>
      </c>
      <c r="P23" s="282"/>
      <c r="Q23" s="282"/>
      <c r="R23" s="282"/>
      <c r="S23" s="27"/>
      <c r="T23" s="282" t="s">
        <v>88</v>
      </c>
      <c r="U23" s="283"/>
      <c r="V23" s="289"/>
      <c r="W23" s="27"/>
      <c r="X23" s="12"/>
      <c r="Y23" s="146"/>
      <c r="Z23" s="132"/>
    </row>
    <row r="24" spans="1:26" ht="21.75" customHeight="1">
      <c r="A24" s="145"/>
      <c r="B24" s="24"/>
      <c r="C24" s="25"/>
      <c r="D24" s="25"/>
      <c r="E24" s="25"/>
      <c r="F24" s="25"/>
      <c r="G24" s="25"/>
      <c r="H24" s="25"/>
      <c r="I24" s="18"/>
      <c r="J24" s="6"/>
      <c r="K24" s="249"/>
      <c r="L24" s="249"/>
      <c r="M24" s="249"/>
      <c r="N24" s="249"/>
      <c r="O24" s="249"/>
      <c r="P24" s="27"/>
      <c r="Q24" s="245"/>
      <c r="R24" s="246"/>
      <c r="S24" s="246"/>
      <c r="T24" s="246"/>
      <c r="U24" s="246"/>
      <c r="V24" s="247"/>
      <c r="W24" s="27"/>
      <c r="X24" s="11"/>
      <c r="Y24" s="146"/>
      <c r="Z24" s="132"/>
    </row>
    <row r="25" spans="1:26" ht="12.75" customHeight="1">
      <c r="A25" s="145"/>
      <c r="B25" s="24"/>
      <c r="C25" s="25"/>
      <c r="D25" s="25"/>
      <c r="E25" s="25"/>
      <c r="F25" s="25"/>
      <c r="G25" s="25"/>
      <c r="H25" s="25"/>
      <c r="I25" s="18"/>
      <c r="J25" s="6"/>
      <c r="K25" s="282" t="s">
        <v>90</v>
      </c>
      <c r="L25" s="283"/>
      <c r="M25" s="283"/>
      <c r="N25" s="283"/>
      <c r="O25" s="283"/>
      <c r="P25" s="27"/>
      <c r="Q25" s="27"/>
      <c r="R25" s="282" t="s">
        <v>91</v>
      </c>
      <c r="S25" s="283"/>
      <c r="T25" s="283"/>
      <c r="U25" s="283"/>
      <c r="V25" s="137"/>
      <c r="W25" s="27"/>
      <c r="X25" s="11"/>
      <c r="Y25" s="146"/>
      <c r="Z25" s="132"/>
    </row>
    <row r="26" spans="1:26" ht="24" customHeight="1">
      <c r="A26" s="145"/>
      <c r="B26" s="24"/>
      <c r="C26" s="25"/>
      <c r="D26" s="25"/>
      <c r="E26" s="25"/>
      <c r="F26" s="25"/>
      <c r="G26" s="25"/>
      <c r="H26" s="25"/>
      <c r="I26" s="18"/>
      <c r="J26" s="6"/>
      <c r="K26" s="248">
        <v>0</v>
      </c>
      <c r="L26" s="248"/>
      <c r="M26" s="248"/>
      <c r="N26" s="248"/>
      <c r="O26" s="248"/>
      <c r="P26" s="27"/>
      <c r="Q26" s="245"/>
      <c r="R26" s="246"/>
      <c r="S26" s="246"/>
      <c r="T26" s="246"/>
      <c r="U26" s="246"/>
      <c r="V26" s="247"/>
      <c r="W26" s="27"/>
      <c r="X26" s="11"/>
      <c r="Y26" s="146"/>
      <c r="Z26" s="132"/>
    </row>
    <row r="27" spans="1:26" ht="12.75" customHeight="1">
      <c r="A27" s="145"/>
      <c r="B27" s="24"/>
      <c r="C27" s="25"/>
      <c r="D27" s="25"/>
      <c r="E27" s="25"/>
      <c r="F27" s="25"/>
      <c r="G27" s="25"/>
      <c r="H27" s="25"/>
      <c r="I27" s="18"/>
      <c r="J27" s="6"/>
      <c r="K27" s="241" t="s">
        <v>92</v>
      </c>
      <c r="L27" s="242"/>
      <c r="M27" s="242"/>
      <c r="N27" s="242"/>
      <c r="O27" s="242"/>
      <c r="P27" s="242"/>
      <c r="Q27" s="27"/>
      <c r="R27" s="282" t="s">
        <v>93</v>
      </c>
      <c r="S27" s="283"/>
      <c r="T27" s="283"/>
      <c r="U27" s="283"/>
      <c r="V27" s="137"/>
      <c r="W27" s="27"/>
      <c r="X27" s="11"/>
      <c r="Y27" s="146"/>
      <c r="Z27" s="132"/>
    </row>
    <row r="28" spans="1:26" ht="21" customHeight="1">
      <c r="A28" s="145"/>
      <c r="B28" s="24"/>
      <c r="C28" s="25"/>
      <c r="D28" s="25"/>
      <c r="E28" s="25"/>
      <c r="F28" s="25"/>
      <c r="G28" s="25"/>
      <c r="H28" s="25"/>
      <c r="I28" s="18"/>
      <c r="J28" s="6"/>
      <c r="K28" s="27"/>
      <c r="L28" s="46"/>
      <c r="M28" s="248"/>
      <c r="N28" s="248"/>
      <c r="O28" s="248"/>
      <c r="P28" s="248"/>
      <c r="Q28" s="248"/>
      <c r="R28" s="248"/>
      <c r="S28" s="248"/>
      <c r="T28" s="248"/>
      <c r="U28" s="27"/>
      <c r="V28" s="138"/>
      <c r="W28" s="27"/>
      <c r="X28" s="11"/>
      <c r="Y28" s="146"/>
      <c r="Z28" s="132"/>
    </row>
    <row r="29" spans="1:26" ht="12.75" customHeight="1">
      <c r="A29" s="145"/>
      <c r="B29" s="19"/>
      <c r="C29" s="20"/>
      <c r="D29" s="20"/>
      <c r="E29" s="20"/>
      <c r="F29" s="20"/>
      <c r="G29" s="20"/>
      <c r="H29" s="20"/>
      <c r="I29" s="26"/>
      <c r="J29" s="9"/>
      <c r="K29" s="49"/>
      <c r="L29" s="49"/>
      <c r="M29" s="291" t="s">
        <v>94</v>
      </c>
      <c r="N29" s="292"/>
      <c r="O29" s="292"/>
      <c r="P29" s="292"/>
      <c r="Q29" s="292"/>
      <c r="R29" s="292"/>
      <c r="S29" s="292"/>
      <c r="T29" s="292"/>
      <c r="U29" s="49"/>
      <c r="V29" s="139"/>
      <c r="W29" s="49"/>
      <c r="X29" s="11"/>
      <c r="Y29" s="146"/>
      <c r="Z29" s="132"/>
    </row>
    <row r="30" spans="1:26" ht="12.75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"/>
      <c r="X30" s="14"/>
      <c r="Y30" s="146"/>
      <c r="Z30" s="132"/>
    </row>
    <row r="31" spans="1:26" ht="12.75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"/>
      <c r="X31" s="14"/>
      <c r="Y31" s="146"/>
      <c r="Z31" s="132"/>
    </row>
    <row r="32" spans="1:26" ht="12.75">
      <c r="A32" s="145"/>
      <c r="B32" s="235" t="s">
        <v>1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7"/>
      <c r="W32" s="103"/>
      <c r="X32" s="104"/>
      <c r="Y32" s="146"/>
      <c r="Z32" s="132"/>
    </row>
    <row r="33" spans="1:29" ht="12.75">
      <c r="A33" s="145"/>
      <c r="B33" s="298" t="s">
        <v>216</v>
      </c>
      <c r="C33" s="299"/>
      <c r="D33" s="299"/>
      <c r="E33" s="299"/>
      <c r="F33" s="299"/>
      <c r="G33" s="299"/>
      <c r="H33" s="299"/>
      <c r="I33" s="300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6"/>
      <c r="Z33" s="132"/>
      <c r="AA33" s="1"/>
      <c r="AB33" s="1"/>
      <c r="AC33" s="1"/>
    </row>
    <row r="34" spans="1:26" ht="18.75" customHeight="1">
      <c r="A34" s="145"/>
      <c r="B34" s="301"/>
      <c r="C34" s="302"/>
      <c r="D34" s="302"/>
      <c r="E34" s="302"/>
      <c r="F34" s="302"/>
      <c r="G34" s="302"/>
      <c r="H34" s="302"/>
      <c r="I34" s="303"/>
      <c r="J34" s="6"/>
      <c r="K34" s="11"/>
      <c r="L34" s="187"/>
      <c r="M34" s="187"/>
      <c r="N34" s="290"/>
      <c r="O34" s="290"/>
      <c r="P34" s="290"/>
      <c r="Q34" s="11"/>
      <c r="R34" s="188"/>
      <c r="S34" s="188"/>
      <c r="T34" s="188"/>
      <c r="U34" s="188"/>
      <c r="V34" s="7"/>
      <c r="W34" s="11"/>
      <c r="X34" s="11"/>
      <c r="Y34" s="146"/>
      <c r="Z34" s="132"/>
    </row>
    <row r="35" spans="1:26" ht="12.75">
      <c r="A35" s="145"/>
      <c r="B35" s="304"/>
      <c r="C35" s="305"/>
      <c r="D35" s="305"/>
      <c r="E35" s="305"/>
      <c r="F35" s="305"/>
      <c r="G35" s="305"/>
      <c r="H35" s="305"/>
      <c r="I35" s="306"/>
      <c r="J35" s="9"/>
      <c r="K35" s="12"/>
      <c r="L35" s="243" t="s">
        <v>95</v>
      </c>
      <c r="M35" s="243"/>
      <c r="N35" s="244"/>
      <c r="O35" s="49"/>
      <c r="P35" s="49"/>
      <c r="Q35" s="12"/>
      <c r="R35" s="240" t="s">
        <v>81</v>
      </c>
      <c r="S35" s="240"/>
      <c r="T35" s="240"/>
      <c r="U35" s="240"/>
      <c r="V35" s="10"/>
      <c r="W35" s="12"/>
      <c r="X35" s="12"/>
      <c r="Y35" s="146"/>
      <c r="Z35" s="132"/>
    </row>
    <row r="36" spans="1:26" ht="12.75">
      <c r="A36" s="145"/>
      <c r="B36" s="251" t="s">
        <v>96</v>
      </c>
      <c r="C36" s="252"/>
      <c r="D36" s="252"/>
      <c r="E36" s="252"/>
      <c r="F36" s="252"/>
      <c r="G36" s="252"/>
      <c r="H36" s="252"/>
      <c r="I36" s="250"/>
      <c r="J36" s="257" t="s">
        <v>217</v>
      </c>
      <c r="K36" s="258"/>
      <c r="L36" s="258"/>
      <c r="M36" s="259"/>
      <c r="N36" s="260" t="s">
        <v>218</v>
      </c>
      <c r="O36" s="253"/>
      <c r="P36" s="253"/>
      <c r="Q36" s="253"/>
      <c r="R36" s="253"/>
      <c r="S36" s="253"/>
      <c r="T36" s="253"/>
      <c r="U36" s="253"/>
      <c r="V36" s="254"/>
      <c r="W36" s="21"/>
      <c r="X36" s="118"/>
      <c r="Y36" s="146"/>
      <c r="Z36" s="132"/>
    </row>
    <row r="37" spans="1:26" ht="38.25" customHeight="1">
      <c r="A37" s="145"/>
      <c r="B37" s="278"/>
      <c r="C37" s="279"/>
      <c r="D37" s="279"/>
      <c r="E37" s="279"/>
      <c r="F37" s="279"/>
      <c r="G37" s="279"/>
      <c r="H37" s="279"/>
      <c r="I37" s="280"/>
      <c r="J37" s="281"/>
      <c r="K37" s="264"/>
      <c r="L37" s="264"/>
      <c r="M37" s="263"/>
      <c r="N37" s="262"/>
      <c r="O37" s="261"/>
      <c r="P37" s="261"/>
      <c r="Q37" s="261"/>
      <c r="R37" s="261"/>
      <c r="S37" s="261"/>
      <c r="T37" s="261"/>
      <c r="U37" s="261"/>
      <c r="V37" s="255"/>
      <c r="W37" s="102"/>
      <c r="X37" s="140"/>
      <c r="Y37" s="146"/>
      <c r="Z37" s="132"/>
    </row>
    <row r="38" spans="1:26" ht="38.25" customHeight="1">
      <c r="A38" s="145"/>
      <c r="B38" s="278"/>
      <c r="C38" s="279"/>
      <c r="D38" s="279"/>
      <c r="E38" s="279"/>
      <c r="F38" s="279"/>
      <c r="G38" s="279"/>
      <c r="H38" s="279"/>
      <c r="I38" s="280"/>
      <c r="J38" s="281"/>
      <c r="K38" s="264"/>
      <c r="L38" s="264"/>
      <c r="M38" s="263"/>
      <c r="N38" s="262"/>
      <c r="O38" s="261"/>
      <c r="P38" s="261"/>
      <c r="Q38" s="261"/>
      <c r="R38" s="261"/>
      <c r="S38" s="261"/>
      <c r="T38" s="261"/>
      <c r="U38" s="261"/>
      <c r="V38" s="255"/>
      <c r="W38" s="102"/>
      <c r="X38" s="140"/>
      <c r="Y38" s="146"/>
      <c r="Z38" s="132"/>
    </row>
    <row r="39" spans="1:26" ht="38.25" customHeight="1">
      <c r="A39" s="145"/>
      <c r="B39" s="278"/>
      <c r="C39" s="279"/>
      <c r="D39" s="279"/>
      <c r="E39" s="279"/>
      <c r="F39" s="279"/>
      <c r="G39" s="279"/>
      <c r="H39" s="279"/>
      <c r="I39" s="280"/>
      <c r="J39" s="281"/>
      <c r="K39" s="264"/>
      <c r="L39" s="264"/>
      <c r="M39" s="263"/>
      <c r="N39" s="262"/>
      <c r="O39" s="261"/>
      <c r="P39" s="261"/>
      <c r="Q39" s="261"/>
      <c r="R39" s="261"/>
      <c r="S39" s="261"/>
      <c r="T39" s="261"/>
      <c r="U39" s="261"/>
      <c r="V39" s="255"/>
      <c r="W39" s="102"/>
      <c r="X39" s="140"/>
      <c r="Y39" s="146"/>
      <c r="Z39" s="132"/>
    </row>
    <row r="40" spans="1:26" ht="12.75">
      <c r="A40" s="145"/>
      <c r="B40" s="256" t="s">
        <v>224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171"/>
      <c r="W40" s="1"/>
      <c r="Y40" s="146"/>
      <c r="Z40" s="132"/>
    </row>
    <row r="41" spans="1:26" ht="12.75">
      <c r="A41" s="145"/>
      <c r="B41" s="287" t="s">
        <v>223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1"/>
      <c r="V41" s="1"/>
      <c r="W41" s="1"/>
      <c r="Y41" s="146"/>
      <c r="Z41" s="132"/>
    </row>
    <row r="42" spans="1:26" ht="12.75">
      <c r="A42" s="14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Y42" s="146"/>
      <c r="Z42" s="132"/>
    </row>
    <row r="43" spans="1:26" ht="12.75">
      <c r="A43" s="14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Y43" s="146"/>
      <c r="Z43" s="132"/>
    </row>
    <row r="44" spans="1:26" ht="12.75">
      <c r="A44" s="14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28"/>
      <c r="Y44" s="146"/>
      <c r="Z44" s="132"/>
    </row>
    <row r="45" spans="1:26" ht="12.75">
      <c r="A45" s="145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28"/>
      <c r="Y45" s="146"/>
      <c r="Z45" s="132"/>
    </row>
    <row r="46" spans="1:26" ht="12.75">
      <c r="A46" s="145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28"/>
      <c r="Y46" s="146"/>
      <c r="Z46" s="132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8"/>
      <c r="Y47" s="14"/>
      <c r="Z47" s="132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8"/>
      <c r="Y48" s="14"/>
      <c r="Z48" s="132"/>
    </row>
    <row r="49" spans="1:26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8"/>
      <c r="Y49" s="14"/>
      <c r="Z49" s="132"/>
    </row>
    <row r="50" spans="1:26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28"/>
      <c r="Y50" s="14"/>
      <c r="Z50" s="132"/>
    </row>
    <row r="51" spans="1:26" ht="10.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8"/>
      <c r="Y51" s="14"/>
      <c r="Z51" s="132"/>
    </row>
    <row r="52" spans="1:26" ht="12.75" hidden="1">
      <c r="A52" s="129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Y52" s="2"/>
      <c r="Z52" s="1"/>
    </row>
    <row r="53" spans="1:26" ht="12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28"/>
      <c r="Y53" s="2"/>
      <c r="Z53" s="1"/>
    </row>
    <row r="54" spans="1:26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28"/>
      <c r="Y54" s="2"/>
      <c r="Z54" s="1"/>
    </row>
    <row r="55" spans="1:25" ht="12.75">
      <c r="A55" s="2"/>
      <c r="Y55" s="2"/>
    </row>
    <row r="56" spans="1:25" ht="12.75">
      <c r="A56" s="2"/>
      <c r="Y56" s="2"/>
    </row>
    <row r="57" spans="1:25" ht="12.75">
      <c r="A57" s="2"/>
      <c r="Y57" s="2"/>
    </row>
    <row r="58" spans="1:25" ht="12.75">
      <c r="A58" s="2"/>
      <c r="Y58" s="2"/>
    </row>
    <row r="61" ht="12.75" customHeight="1"/>
    <row r="62" ht="12.75" customHeight="1"/>
    <row r="63" ht="12.75" customHeight="1"/>
    <row r="68" ht="12.75" customHeight="1"/>
    <row r="69" ht="12.75" customHeight="1"/>
  </sheetData>
  <sheetProtection formatCells="0" formatRows="0" insertColumns="0" insertRows="0" deleteColumns="0" deleteRows="0" selectLockedCells="1"/>
  <mergeCells count="55">
    <mergeCell ref="M11:O13"/>
    <mergeCell ref="S11:V13"/>
    <mergeCell ref="B3:V3"/>
    <mergeCell ref="Q19:V19"/>
    <mergeCell ref="Q18:V18"/>
    <mergeCell ref="K18:O18"/>
    <mergeCell ref="K19:O19"/>
    <mergeCell ref="B5:I7"/>
    <mergeCell ref="B4:V4"/>
    <mergeCell ref="B8:I13"/>
    <mergeCell ref="R21:V21"/>
    <mergeCell ref="K16:V16"/>
    <mergeCell ref="K17:V17"/>
    <mergeCell ref="K20:P20"/>
    <mergeCell ref="K21:P21"/>
    <mergeCell ref="R20:V20"/>
    <mergeCell ref="B41:T41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K24:O24"/>
    <mergeCell ref="L35:N35"/>
    <mergeCell ref="R35:U35"/>
    <mergeCell ref="K27:P27"/>
    <mergeCell ref="J36:M36"/>
    <mergeCell ref="N36:V36"/>
    <mergeCell ref="B36:I36"/>
    <mergeCell ref="Q26:V26"/>
    <mergeCell ref="K26:O26"/>
    <mergeCell ref="B37:I37"/>
    <mergeCell ref="J37:M37"/>
    <mergeCell ref="N37:V37"/>
    <mergeCell ref="B40:U40"/>
    <mergeCell ref="B38:I38"/>
    <mergeCell ref="J38:M38"/>
    <mergeCell ref="N38:V38"/>
    <mergeCell ref="B39:I39"/>
    <mergeCell ref="J39:M39"/>
    <mergeCell ref="N39:V39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$AC$32:$AC$40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3"/>
  <sheetViews>
    <sheetView view="pageBreakPreview" zoomScaleSheetLayoutView="100" zoomScalePageLayoutView="0" workbookViewId="0" topLeftCell="A37">
      <selection activeCell="A38" sqref="A38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710937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AA1" s="1">
        <v>20</v>
      </c>
      <c r="AB1" s="1">
        <v>25</v>
      </c>
      <c r="AC1">
        <v>30</v>
      </c>
    </row>
    <row r="2" spans="1:29" ht="5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AA2" s="1">
        <v>23</v>
      </c>
      <c r="AB2" s="1">
        <v>28</v>
      </c>
      <c r="AC2">
        <v>33</v>
      </c>
    </row>
    <row r="3" spans="1:29" ht="13.5" customHeight="1">
      <c r="A3" s="144"/>
      <c r="B3" s="347" t="s">
        <v>198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9"/>
      <c r="V3" s="93"/>
      <c r="W3" s="93"/>
      <c r="X3" s="94"/>
      <c r="Y3" s="144"/>
      <c r="AA3" s="1">
        <v>1</v>
      </c>
      <c r="AB3" s="1">
        <v>1</v>
      </c>
      <c r="AC3">
        <v>1</v>
      </c>
    </row>
    <row r="4" spans="1:27" ht="0.75" customHeight="1">
      <c r="A4" s="144"/>
      <c r="B4" s="350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2"/>
      <c r="V4" s="95"/>
      <c r="W4" s="95"/>
      <c r="X4" s="96"/>
      <c r="Y4" s="144"/>
      <c r="Z4" s="1"/>
      <c r="AA4" s="1"/>
    </row>
    <row r="5" spans="1:27" ht="3.75" customHeight="1">
      <c r="A5" s="144"/>
      <c r="B5" s="353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5"/>
      <c r="V5" s="97"/>
      <c r="W5" s="97"/>
      <c r="X5" s="98"/>
      <c r="Y5" s="144"/>
      <c r="Z5" s="1"/>
      <c r="AA5" s="1"/>
    </row>
    <row r="6" spans="1:27" ht="27" customHeight="1">
      <c r="A6" s="144"/>
      <c r="B6" s="356" t="s">
        <v>293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8"/>
      <c r="V6" s="85"/>
      <c r="W6" s="85"/>
      <c r="X6" s="86"/>
      <c r="Y6" s="144"/>
      <c r="Z6" s="1"/>
      <c r="AA6" s="1"/>
    </row>
    <row r="7" spans="1:27" ht="12.75">
      <c r="A7" s="144"/>
      <c r="B7" s="359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1"/>
      <c r="V7" s="87"/>
      <c r="W7" s="87"/>
      <c r="X7" s="88"/>
      <c r="Y7" s="144"/>
      <c r="Z7" s="1"/>
      <c r="AA7" s="1"/>
    </row>
    <row r="8" spans="1:27" ht="12.75">
      <c r="A8" s="144"/>
      <c r="B8" s="362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4"/>
      <c r="V8" s="89"/>
      <c r="W8" s="89"/>
      <c r="X8" s="90"/>
      <c r="Y8" s="144"/>
      <c r="Z8" s="1"/>
      <c r="AA8" s="1"/>
    </row>
    <row r="9" spans="1:27" ht="12.75">
      <c r="A9" s="144"/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4"/>
      <c r="V9" s="89"/>
      <c r="W9" s="89"/>
      <c r="X9" s="90"/>
      <c r="Y9" s="144"/>
      <c r="Z9" s="1"/>
      <c r="AA9" s="1"/>
    </row>
    <row r="10" spans="1:27" ht="12.75">
      <c r="A10" s="144"/>
      <c r="B10" s="362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4"/>
      <c r="V10" s="89"/>
      <c r="W10" s="89"/>
      <c r="X10" s="90"/>
      <c r="Y10" s="144"/>
      <c r="Z10" s="1"/>
      <c r="AA10" s="1"/>
    </row>
    <row r="11" spans="1:27" ht="12.75">
      <c r="A11" s="144"/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4"/>
      <c r="V11" s="89"/>
      <c r="W11" s="89"/>
      <c r="X11" s="90"/>
      <c r="Y11" s="144"/>
      <c r="Z11" s="1"/>
      <c r="AA11" s="1"/>
    </row>
    <row r="12" spans="1:27" ht="12.75">
      <c r="A12" s="144"/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4"/>
      <c r="V12" s="89"/>
      <c r="W12" s="89"/>
      <c r="X12" s="90"/>
      <c r="Y12" s="144"/>
      <c r="Z12" s="1"/>
      <c r="AA12" s="1"/>
    </row>
    <row r="13" spans="1:27" ht="12.75">
      <c r="A13" s="144"/>
      <c r="B13" s="362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4"/>
      <c r="V13" s="89"/>
      <c r="W13" s="89"/>
      <c r="X13" s="90"/>
      <c r="Y13" s="144"/>
      <c r="Z13" s="1"/>
      <c r="AA13" s="1"/>
    </row>
    <row r="14" spans="1:27" ht="12.75">
      <c r="A14" s="144"/>
      <c r="B14" s="362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4"/>
      <c r="V14" s="89"/>
      <c r="W14" s="89"/>
      <c r="X14" s="90"/>
      <c r="Y14" s="144"/>
      <c r="Z14" s="1"/>
      <c r="AA14" s="1"/>
    </row>
    <row r="15" spans="1:27" ht="48" customHeight="1">
      <c r="A15" s="144"/>
      <c r="B15" s="365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7"/>
      <c r="V15" s="91"/>
      <c r="W15" s="91"/>
      <c r="X15" s="92"/>
      <c r="Y15" s="144"/>
      <c r="Z15" s="1"/>
      <c r="AA15" s="1"/>
    </row>
    <row r="16" spans="1:27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Y16" s="144"/>
      <c r="Z16" s="1"/>
      <c r="AA16" s="1"/>
    </row>
    <row r="17" spans="1:27" ht="17.25" customHeight="1">
      <c r="A17" s="144"/>
      <c r="B17" s="374" t="s">
        <v>177</v>
      </c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6"/>
      <c r="V17" s="116"/>
      <c r="W17" s="116"/>
      <c r="X17" s="117"/>
      <c r="Y17" s="144"/>
      <c r="Z17" s="1"/>
      <c r="AA17" s="1"/>
    </row>
    <row r="18" spans="1:27" ht="39" customHeight="1">
      <c r="A18" s="225"/>
      <c r="B18" s="368" t="s">
        <v>166</v>
      </c>
      <c r="C18" s="369"/>
      <c r="D18" s="369"/>
      <c r="E18" s="370"/>
      <c r="F18" s="377" t="s">
        <v>167</v>
      </c>
      <c r="G18" s="378"/>
      <c r="H18" s="378"/>
      <c r="I18" s="378"/>
      <c r="J18" s="378"/>
      <c r="K18" s="379"/>
      <c r="L18" s="345" t="s">
        <v>168</v>
      </c>
      <c r="M18" s="346"/>
      <c r="N18" s="345" t="s">
        <v>169</v>
      </c>
      <c r="O18" s="346"/>
      <c r="P18" s="345" t="s">
        <v>4</v>
      </c>
      <c r="Q18" s="346"/>
      <c r="R18" s="345" t="s">
        <v>6</v>
      </c>
      <c r="S18" s="346"/>
      <c r="T18" s="345" t="s">
        <v>170</v>
      </c>
      <c r="U18" s="346"/>
      <c r="V18" s="32"/>
      <c r="W18" s="32"/>
      <c r="X18" s="32"/>
      <c r="Y18" s="144"/>
      <c r="Z18" s="1"/>
      <c r="AA18" s="1"/>
    </row>
    <row r="19" spans="1:27" ht="12.75" customHeight="1">
      <c r="A19" s="226"/>
      <c r="B19" s="222"/>
      <c r="C19" s="204"/>
      <c r="D19" s="204"/>
      <c r="E19" s="223"/>
      <c r="F19" s="371" t="s">
        <v>171</v>
      </c>
      <c r="G19" s="372"/>
      <c r="H19" s="372"/>
      <c r="I19" s="372"/>
      <c r="J19" s="372"/>
      <c r="K19" s="373"/>
      <c r="L19" s="371" t="s">
        <v>172</v>
      </c>
      <c r="M19" s="373"/>
      <c r="N19" s="371" t="s">
        <v>173</v>
      </c>
      <c r="O19" s="373"/>
      <c r="P19" s="340" t="s">
        <v>173</v>
      </c>
      <c r="Q19" s="341"/>
      <c r="R19" s="340" t="s">
        <v>173</v>
      </c>
      <c r="S19" s="341"/>
      <c r="T19" s="59"/>
      <c r="U19" s="76" t="s">
        <v>173</v>
      </c>
      <c r="V19" s="32"/>
      <c r="W19" s="32"/>
      <c r="X19" s="32"/>
      <c r="Y19" s="144"/>
      <c r="Z19" s="1"/>
      <c r="AA19" s="1"/>
    </row>
    <row r="20" spans="1:27" ht="29.25" customHeight="1">
      <c r="A20" s="225"/>
      <c r="B20" s="222"/>
      <c r="C20" s="204"/>
      <c r="D20" s="204"/>
      <c r="E20" s="223"/>
      <c r="F20" s="337"/>
      <c r="G20" s="338"/>
      <c r="H20" s="338"/>
      <c r="I20" s="338"/>
      <c r="J20" s="338"/>
      <c r="K20" s="339"/>
      <c r="L20" s="333"/>
      <c r="M20" s="334"/>
      <c r="N20" s="333"/>
      <c r="O20" s="334"/>
      <c r="P20" s="340" t="s">
        <v>173</v>
      </c>
      <c r="Q20" s="341"/>
      <c r="R20" s="340" t="s">
        <v>173</v>
      </c>
      <c r="S20" s="341"/>
      <c r="T20" s="59"/>
      <c r="U20" s="219"/>
      <c r="V20" s="32"/>
      <c r="W20" s="32"/>
      <c r="X20" s="32"/>
      <c r="Y20" s="144"/>
      <c r="Z20" s="1"/>
      <c r="AA20" s="1"/>
    </row>
    <row r="21" spans="1:27" ht="29.25" customHeight="1">
      <c r="A21" s="225"/>
      <c r="B21" s="222"/>
      <c r="C21" s="204"/>
      <c r="D21" s="204"/>
      <c r="E21" s="223"/>
      <c r="F21" s="337"/>
      <c r="G21" s="338"/>
      <c r="H21" s="338"/>
      <c r="I21" s="338"/>
      <c r="J21" s="338"/>
      <c r="K21" s="339"/>
      <c r="L21" s="333"/>
      <c r="M21" s="334"/>
      <c r="N21" s="333"/>
      <c r="O21" s="334"/>
      <c r="P21" s="340" t="s">
        <v>173</v>
      </c>
      <c r="Q21" s="341"/>
      <c r="R21" s="340" t="s">
        <v>173</v>
      </c>
      <c r="S21" s="341"/>
      <c r="T21" s="59"/>
      <c r="U21" s="219"/>
      <c r="V21" s="32"/>
      <c r="W21" s="32"/>
      <c r="X21" s="32"/>
      <c r="Y21" s="144"/>
      <c r="Z21" s="1"/>
      <c r="AA21" s="1"/>
    </row>
    <row r="22" spans="1:27" ht="29.25" customHeight="1">
      <c r="A22" s="225"/>
      <c r="B22" s="222"/>
      <c r="C22" s="204"/>
      <c r="D22" s="204"/>
      <c r="E22" s="223"/>
      <c r="F22" s="337"/>
      <c r="G22" s="338"/>
      <c r="H22" s="338"/>
      <c r="I22" s="338"/>
      <c r="J22" s="338"/>
      <c r="K22" s="339"/>
      <c r="L22" s="333"/>
      <c r="M22" s="334"/>
      <c r="N22" s="333"/>
      <c r="O22" s="334"/>
      <c r="P22" s="340" t="s">
        <v>173</v>
      </c>
      <c r="Q22" s="341"/>
      <c r="R22" s="340" t="s">
        <v>173</v>
      </c>
      <c r="S22" s="341"/>
      <c r="T22" s="59"/>
      <c r="U22" s="219"/>
      <c r="V22" s="32"/>
      <c r="W22" s="32"/>
      <c r="X22" s="32"/>
      <c r="Y22" s="144"/>
      <c r="Z22" s="1"/>
      <c r="AA22" s="1"/>
    </row>
    <row r="23" spans="1:27" ht="29.25" customHeight="1">
      <c r="A23" s="225"/>
      <c r="B23" s="222"/>
      <c r="C23" s="204"/>
      <c r="D23" s="204"/>
      <c r="E23" s="223"/>
      <c r="F23" s="337"/>
      <c r="G23" s="338"/>
      <c r="H23" s="338"/>
      <c r="I23" s="338"/>
      <c r="J23" s="338"/>
      <c r="K23" s="339"/>
      <c r="L23" s="333"/>
      <c r="M23" s="334"/>
      <c r="N23" s="333"/>
      <c r="O23" s="334"/>
      <c r="P23" s="340" t="s">
        <v>173</v>
      </c>
      <c r="Q23" s="341"/>
      <c r="R23" s="340" t="s">
        <v>173</v>
      </c>
      <c r="S23" s="341"/>
      <c r="T23" s="59"/>
      <c r="U23" s="219"/>
      <c r="V23" s="32"/>
      <c r="W23" s="32"/>
      <c r="X23" s="32"/>
      <c r="Y23" s="144"/>
      <c r="Z23" s="1"/>
      <c r="AA23" s="1"/>
    </row>
    <row r="24" spans="1:27" ht="24" customHeight="1">
      <c r="A24" s="226"/>
      <c r="B24" s="222"/>
      <c r="C24" s="204"/>
      <c r="D24" s="204"/>
      <c r="E24" s="223"/>
      <c r="F24" s="377" t="s">
        <v>174</v>
      </c>
      <c r="G24" s="378"/>
      <c r="H24" s="378"/>
      <c r="I24" s="378"/>
      <c r="J24" s="378"/>
      <c r="K24" s="379"/>
      <c r="L24" s="377" t="s">
        <v>295</v>
      </c>
      <c r="M24" s="379"/>
      <c r="N24" s="377" t="s">
        <v>173</v>
      </c>
      <c r="O24" s="379"/>
      <c r="P24" s="377" t="s">
        <v>173</v>
      </c>
      <c r="Q24" s="379"/>
      <c r="R24" s="377" t="s">
        <v>173</v>
      </c>
      <c r="S24" s="379"/>
      <c r="T24" s="59"/>
      <c r="U24" s="76" t="s">
        <v>173</v>
      </c>
      <c r="V24" s="32"/>
      <c r="W24" s="32"/>
      <c r="X24" s="32"/>
      <c r="Y24" s="144"/>
      <c r="Z24" s="1"/>
      <c r="AA24" s="1"/>
    </row>
    <row r="25" spans="1:27" ht="28.5" customHeight="1">
      <c r="A25" s="225"/>
      <c r="B25" s="222"/>
      <c r="C25" s="204"/>
      <c r="D25" s="204"/>
      <c r="E25" s="223"/>
      <c r="F25" s="337"/>
      <c r="G25" s="338"/>
      <c r="H25" s="338"/>
      <c r="I25" s="338"/>
      <c r="J25" s="338"/>
      <c r="K25" s="339"/>
      <c r="L25" s="333"/>
      <c r="M25" s="334"/>
      <c r="N25" s="333"/>
      <c r="O25" s="334"/>
      <c r="P25" s="333"/>
      <c r="Q25" s="334"/>
      <c r="R25" s="333"/>
      <c r="S25" s="334"/>
      <c r="T25" s="220"/>
      <c r="U25" s="219"/>
      <c r="V25" s="32"/>
      <c r="W25" s="32"/>
      <c r="X25" s="32"/>
      <c r="Y25" s="144"/>
      <c r="Z25" s="1"/>
      <c r="AA25" s="1"/>
    </row>
    <row r="26" spans="1:27" ht="28.5" customHeight="1">
      <c r="A26" s="225"/>
      <c r="B26" s="222"/>
      <c r="C26" s="204"/>
      <c r="D26" s="204"/>
      <c r="E26" s="223"/>
      <c r="F26" s="337"/>
      <c r="G26" s="338"/>
      <c r="H26" s="338"/>
      <c r="I26" s="338"/>
      <c r="J26" s="338"/>
      <c r="K26" s="339"/>
      <c r="L26" s="333"/>
      <c r="M26" s="334"/>
      <c r="N26" s="333"/>
      <c r="O26" s="334"/>
      <c r="P26" s="333"/>
      <c r="Q26" s="334"/>
      <c r="R26" s="333"/>
      <c r="S26" s="334"/>
      <c r="T26" s="220"/>
      <c r="U26" s="219"/>
      <c r="V26" s="32"/>
      <c r="W26" s="32"/>
      <c r="X26" s="32"/>
      <c r="Y26" s="144"/>
      <c r="Z26" s="1"/>
      <c r="AA26" s="1"/>
    </row>
    <row r="27" spans="1:27" ht="28.5" customHeight="1">
      <c r="A27" s="225"/>
      <c r="B27" s="222"/>
      <c r="C27" s="204"/>
      <c r="D27" s="204"/>
      <c r="E27" s="223"/>
      <c r="F27" s="337"/>
      <c r="G27" s="338"/>
      <c r="H27" s="338"/>
      <c r="I27" s="338"/>
      <c r="J27" s="338"/>
      <c r="K27" s="339"/>
      <c r="L27" s="333"/>
      <c r="M27" s="334"/>
      <c r="N27" s="333"/>
      <c r="O27" s="334"/>
      <c r="P27" s="333"/>
      <c r="Q27" s="334"/>
      <c r="R27" s="333"/>
      <c r="S27" s="334"/>
      <c r="T27" s="220"/>
      <c r="U27" s="219"/>
      <c r="V27" s="32"/>
      <c r="W27" s="32"/>
      <c r="X27" s="32"/>
      <c r="Y27" s="144"/>
      <c r="Z27" s="1"/>
      <c r="AA27" s="1"/>
    </row>
    <row r="28" spans="1:27" ht="28.5" customHeight="1">
      <c r="A28" s="225"/>
      <c r="B28" s="222"/>
      <c r="C28" s="204"/>
      <c r="D28" s="204"/>
      <c r="E28" s="223"/>
      <c r="F28" s="337"/>
      <c r="G28" s="338"/>
      <c r="H28" s="338"/>
      <c r="I28" s="338"/>
      <c r="J28" s="338"/>
      <c r="K28" s="339"/>
      <c r="L28" s="333"/>
      <c r="M28" s="334"/>
      <c r="N28" s="333"/>
      <c r="O28" s="334"/>
      <c r="P28" s="333"/>
      <c r="Q28" s="334"/>
      <c r="R28" s="333"/>
      <c r="S28" s="334"/>
      <c r="T28" s="220"/>
      <c r="U28" s="219"/>
      <c r="V28" s="32"/>
      <c r="W28" s="32"/>
      <c r="X28" s="32"/>
      <c r="Y28" s="144"/>
      <c r="Z28" s="1"/>
      <c r="AA28" s="1"/>
    </row>
    <row r="29" spans="1:27" ht="38.25">
      <c r="A29" s="226"/>
      <c r="B29" s="368" t="s">
        <v>175</v>
      </c>
      <c r="C29" s="369"/>
      <c r="D29" s="369"/>
      <c r="E29" s="370"/>
      <c r="F29" s="377" t="s">
        <v>176</v>
      </c>
      <c r="G29" s="378"/>
      <c r="H29" s="378"/>
      <c r="I29" s="378"/>
      <c r="J29" s="378"/>
      <c r="K29" s="378"/>
      <c r="L29" s="378"/>
      <c r="M29" s="379"/>
      <c r="N29" s="345" t="s">
        <v>169</v>
      </c>
      <c r="O29" s="346"/>
      <c r="P29" s="345" t="s">
        <v>5</v>
      </c>
      <c r="Q29" s="346"/>
      <c r="R29" s="345" t="s">
        <v>6</v>
      </c>
      <c r="S29" s="346"/>
      <c r="T29" s="221"/>
      <c r="U29" s="224" t="s">
        <v>170</v>
      </c>
      <c r="V29" s="84"/>
      <c r="W29" s="32"/>
      <c r="X29" s="32"/>
      <c r="Y29" s="144"/>
      <c r="Z29" s="1"/>
      <c r="AA29" s="1"/>
    </row>
    <row r="30" spans="1:27" ht="27.75" customHeight="1">
      <c r="A30" s="144"/>
      <c r="B30" s="222"/>
      <c r="C30" s="204"/>
      <c r="D30" s="204"/>
      <c r="E30" s="223"/>
      <c r="F30" s="342"/>
      <c r="G30" s="343"/>
      <c r="H30" s="343"/>
      <c r="I30" s="343"/>
      <c r="J30" s="343"/>
      <c r="K30" s="343"/>
      <c r="L30" s="343"/>
      <c r="M30" s="344"/>
      <c r="N30" s="333"/>
      <c r="O30" s="334"/>
      <c r="P30" s="333"/>
      <c r="Q30" s="334"/>
      <c r="R30" s="335"/>
      <c r="S30" s="336"/>
      <c r="T30" s="220"/>
      <c r="U30" s="219"/>
      <c r="Y30" s="144"/>
      <c r="Z30" s="1"/>
      <c r="AA30" s="1"/>
    </row>
    <row r="31" spans="1:27" ht="27.75" customHeight="1">
      <c r="A31" s="144"/>
      <c r="B31" s="222"/>
      <c r="C31" s="204"/>
      <c r="D31" s="204"/>
      <c r="E31" s="223"/>
      <c r="F31" s="342"/>
      <c r="G31" s="343"/>
      <c r="H31" s="343"/>
      <c r="I31" s="343"/>
      <c r="J31" s="343"/>
      <c r="K31" s="343"/>
      <c r="L31" s="343"/>
      <c r="M31" s="344"/>
      <c r="N31" s="333"/>
      <c r="O31" s="334"/>
      <c r="P31" s="333"/>
      <c r="Q31" s="334"/>
      <c r="R31" s="335"/>
      <c r="S31" s="336"/>
      <c r="T31" s="220"/>
      <c r="U31" s="219"/>
      <c r="Y31" s="144"/>
      <c r="Z31" s="1"/>
      <c r="AA31" s="1"/>
    </row>
    <row r="32" spans="1:27" ht="27.75" customHeight="1">
      <c r="A32" s="144"/>
      <c r="B32" s="222"/>
      <c r="C32" s="204"/>
      <c r="D32" s="204"/>
      <c r="E32" s="223"/>
      <c r="F32" s="342"/>
      <c r="G32" s="343"/>
      <c r="H32" s="343"/>
      <c r="I32" s="343"/>
      <c r="J32" s="343"/>
      <c r="K32" s="343"/>
      <c r="L32" s="343"/>
      <c r="M32" s="344"/>
      <c r="N32" s="333"/>
      <c r="O32" s="334"/>
      <c r="P32" s="333"/>
      <c r="Q32" s="334"/>
      <c r="R32" s="335"/>
      <c r="S32" s="336"/>
      <c r="T32" s="220"/>
      <c r="U32" s="219"/>
      <c r="Y32" s="144"/>
      <c r="Z32" s="1"/>
      <c r="AA32" s="1"/>
    </row>
    <row r="33" spans="1:27" ht="27.75" customHeight="1">
      <c r="A33" s="144"/>
      <c r="B33" s="222"/>
      <c r="C33" s="204"/>
      <c r="D33" s="204"/>
      <c r="E33" s="223"/>
      <c r="F33" s="342"/>
      <c r="G33" s="343"/>
      <c r="H33" s="343"/>
      <c r="I33" s="343"/>
      <c r="J33" s="343"/>
      <c r="K33" s="343"/>
      <c r="L33" s="343"/>
      <c r="M33" s="344"/>
      <c r="N33" s="333"/>
      <c r="O33" s="334"/>
      <c r="P33" s="333"/>
      <c r="Q33" s="334"/>
      <c r="R33" s="335"/>
      <c r="S33" s="336"/>
      <c r="T33" s="220"/>
      <c r="U33" s="219"/>
      <c r="Y33" s="144"/>
      <c r="Z33" s="1"/>
      <c r="AA33" s="1"/>
    </row>
    <row r="34" spans="1:27" ht="6.75" customHeight="1">
      <c r="A34" s="144"/>
      <c r="B34" s="176"/>
      <c r="C34" s="176"/>
      <c r="D34" s="176"/>
      <c r="E34" s="176"/>
      <c r="F34" s="144" t="s">
        <v>282</v>
      </c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Y34" s="144"/>
      <c r="Z34" s="1"/>
      <c r="AA34" s="1"/>
    </row>
    <row r="35" spans="1:27" ht="12.75">
      <c r="A35" s="144"/>
      <c r="B35" s="380" t="s">
        <v>294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Y35" s="144"/>
      <c r="Z35" s="1"/>
      <c r="AA35" s="1"/>
    </row>
    <row r="36" spans="1:27" ht="12.75">
      <c r="A36" s="144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Y36" s="144"/>
      <c r="Z36" s="1"/>
      <c r="AA36" s="1"/>
    </row>
    <row r="37" spans="1:27" ht="45.75" customHeight="1">
      <c r="A37" s="144"/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Y37" s="144"/>
      <c r="Z37" s="1"/>
      <c r="AA37" s="1"/>
    </row>
    <row r="38" spans="1:27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Y38" s="144"/>
      <c r="Z38" s="1"/>
      <c r="AA38" s="1"/>
    </row>
    <row r="39" spans="2:27" ht="12.75" hidden="1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Y39" s="144"/>
      <c r="Z39" s="1"/>
      <c r="AA39" s="1"/>
    </row>
    <row r="40" spans="2:2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  <row r="42" spans="2:2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Y42" s="1"/>
      <c r="Z42" s="1"/>
      <c r="AA42" s="1"/>
    </row>
    <row r="43" spans="2:2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Y43" s="1"/>
      <c r="Z43" s="1"/>
      <c r="AA43" s="1"/>
    </row>
  </sheetData>
  <sheetProtection formatCells="0" formatRows="0" selectLockedCells="1"/>
  <mergeCells count="83">
    <mergeCell ref="N32:O32"/>
    <mergeCell ref="P32:Q32"/>
    <mergeCell ref="R32:S32"/>
    <mergeCell ref="F27:K27"/>
    <mergeCell ref="N27:O27"/>
    <mergeCell ref="P27:Q27"/>
    <mergeCell ref="R27:S27"/>
    <mergeCell ref="B35:W37"/>
    <mergeCell ref="B29:E29"/>
    <mergeCell ref="F31:M31"/>
    <mergeCell ref="N31:O31"/>
    <mergeCell ref="N28:O28"/>
    <mergeCell ref="P28:Q28"/>
    <mergeCell ref="F32:M32"/>
    <mergeCell ref="N29:O29"/>
    <mergeCell ref="L24:M24"/>
    <mergeCell ref="F29:M29"/>
    <mergeCell ref="P29:Q29"/>
    <mergeCell ref="F24:K24"/>
    <mergeCell ref="N24:O24"/>
    <mergeCell ref="P24:Q24"/>
    <mergeCell ref="F28:K28"/>
    <mergeCell ref="L28:M28"/>
    <mergeCell ref="L27:M27"/>
    <mergeCell ref="F19:K19"/>
    <mergeCell ref="B17:U17"/>
    <mergeCell ref="P18:Q18"/>
    <mergeCell ref="R18:S18"/>
    <mergeCell ref="T18:U18"/>
    <mergeCell ref="F18:K18"/>
    <mergeCell ref="R19:S19"/>
    <mergeCell ref="L19:M19"/>
    <mergeCell ref="N19:O19"/>
    <mergeCell ref="P19:Q19"/>
    <mergeCell ref="B3:U5"/>
    <mergeCell ref="B6:U6"/>
    <mergeCell ref="B7:U15"/>
    <mergeCell ref="L18:M18"/>
    <mergeCell ref="N18:O18"/>
    <mergeCell ref="B18:E18"/>
    <mergeCell ref="R29:S29"/>
    <mergeCell ref="P25:Q25"/>
    <mergeCell ref="R25:S25"/>
    <mergeCell ref="P20:Q20"/>
    <mergeCell ref="R28:S28"/>
    <mergeCell ref="R20:S20"/>
    <mergeCell ref="R24:S24"/>
    <mergeCell ref="P22:Q22"/>
    <mergeCell ref="R22:S22"/>
    <mergeCell ref="N25:O25"/>
    <mergeCell ref="R23:S23"/>
    <mergeCell ref="F20:K20"/>
    <mergeCell ref="L20:M20"/>
    <mergeCell ref="N20:O20"/>
    <mergeCell ref="F25:K25"/>
    <mergeCell ref="L25:M25"/>
    <mergeCell ref="F22:K22"/>
    <mergeCell ref="L22:M22"/>
    <mergeCell ref="N22:O22"/>
    <mergeCell ref="F23:K23"/>
    <mergeCell ref="L23:M23"/>
    <mergeCell ref="N23:O23"/>
    <mergeCell ref="P23:Q23"/>
    <mergeCell ref="P26:Q26"/>
    <mergeCell ref="R26:S26"/>
    <mergeCell ref="F33:M33"/>
    <mergeCell ref="N33:O33"/>
    <mergeCell ref="P33:Q33"/>
    <mergeCell ref="R33:S33"/>
    <mergeCell ref="N30:O30"/>
    <mergeCell ref="P30:Q30"/>
    <mergeCell ref="F30:M30"/>
    <mergeCell ref="R30:S30"/>
    <mergeCell ref="P31:Q31"/>
    <mergeCell ref="R31:S31"/>
    <mergeCell ref="F21:K21"/>
    <mergeCell ref="L21:M21"/>
    <mergeCell ref="N21:O21"/>
    <mergeCell ref="P21:Q21"/>
    <mergeCell ref="R21:S21"/>
    <mergeCell ref="F26:K26"/>
    <mergeCell ref="L26:M26"/>
    <mergeCell ref="N26:O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8"/>
  <sheetViews>
    <sheetView view="pageBreakPreview" zoomScaleSheetLayoutView="100" zoomScalePageLayoutView="0" workbookViewId="0" topLeftCell="A19">
      <selection activeCell="A34" sqref="A34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>
        <v>5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>
        <v>13</v>
      </c>
    </row>
    <row r="3" spans="1:27" ht="18" customHeight="1">
      <c r="A3" s="145"/>
      <c r="B3" s="402" t="s">
        <v>199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4"/>
      <c r="Y3" s="145"/>
      <c r="AA3">
        <v>1</v>
      </c>
    </row>
    <row r="4" spans="1:25" ht="52.5" customHeight="1">
      <c r="A4" s="226"/>
      <c r="B4" s="195" t="s">
        <v>2</v>
      </c>
      <c r="C4" s="414" t="s">
        <v>155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 t="s">
        <v>7</v>
      </c>
      <c r="R4" s="414"/>
      <c r="S4" s="414"/>
      <c r="T4" s="415" t="s">
        <v>200</v>
      </c>
      <c r="U4" s="416"/>
      <c r="V4" s="416"/>
      <c r="W4" s="416"/>
      <c r="X4" s="417"/>
      <c r="Y4" s="147"/>
    </row>
    <row r="5" spans="1:25" ht="30" customHeight="1">
      <c r="A5" s="145"/>
      <c r="B5" s="196">
        <v>1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3"/>
      <c r="R5" s="383"/>
      <c r="S5" s="383"/>
      <c r="T5" s="384"/>
      <c r="U5" s="384"/>
      <c r="V5" s="384"/>
      <c r="W5" s="384"/>
      <c r="X5" s="384"/>
      <c r="Y5" s="145"/>
    </row>
    <row r="6" spans="1:25" ht="30" customHeight="1">
      <c r="A6" s="145"/>
      <c r="B6" s="196">
        <v>2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3"/>
      <c r="R6" s="383"/>
      <c r="S6" s="383"/>
      <c r="T6" s="384"/>
      <c r="U6" s="384"/>
      <c r="V6" s="384"/>
      <c r="W6" s="384"/>
      <c r="X6" s="384"/>
      <c r="Y6" s="145"/>
    </row>
    <row r="7" spans="1:25" ht="30" customHeight="1">
      <c r="A7" s="145"/>
      <c r="B7" s="196">
        <v>3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3"/>
      <c r="R7" s="383"/>
      <c r="S7" s="383"/>
      <c r="T7" s="384"/>
      <c r="U7" s="384"/>
      <c r="V7" s="384"/>
      <c r="W7" s="384"/>
      <c r="X7" s="384"/>
      <c r="Y7" s="145"/>
    </row>
    <row r="8" spans="1:25" ht="30" customHeight="1">
      <c r="A8" s="145"/>
      <c r="B8" s="196">
        <v>4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3"/>
      <c r="R8" s="383"/>
      <c r="S8" s="383"/>
      <c r="T8" s="384"/>
      <c r="U8" s="384"/>
      <c r="V8" s="384"/>
      <c r="W8" s="384"/>
      <c r="X8" s="384"/>
      <c r="Y8" s="145"/>
    </row>
    <row r="9" spans="1:25" ht="30" customHeight="1">
      <c r="A9" s="145"/>
      <c r="B9" s="196">
        <v>5</v>
      </c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3"/>
      <c r="R9" s="383"/>
      <c r="S9" s="383"/>
      <c r="T9" s="384"/>
      <c r="U9" s="384"/>
      <c r="V9" s="384"/>
      <c r="W9" s="384"/>
      <c r="X9" s="384"/>
      <c r="Y9" s="145"/>
    </row>
    <row r="10" spans="1:25" ht="30" customHeight="1">
      <c r="A10" s="145"/>
      <c r="B10" s="196">
        <v>6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3"/>
      <c r="R10" s="383"/>
      <c r="S10" s="383"/>
      <c r="T10" s="384"/>
      <c r="U10" s="384"/>
      <c r="V10" s="384"/>
      <c r="W10" s="384"/>
      <c r="X10" s="384"/>
      <c r="Y10" s="145"/>
    </row>
    <row r="11" spans="1:25" ht="30" customHeight="1">
      <c r="A11" s="145"/>
      <c r="B11" s="196">
        <v>7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3"/>
      <c r="R11" s="383"/>
      <c r="S11" s="383"/>
      <c r="T11" s="384"/>
      <c r="U11" s="384"/>
      <c r="V11" s="384"/>
      <c r="W11" s="384"/>
      <c r="X11" s="384"/>
      <c r="Y11" s="145"/>
    </row>
    <row r="12" spans="1:25" ht="30" customHeight="1">
      <c r="A12" s="145"/>
      <c r="B12" s="196">
        <v>8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3"/>
      <c r="R12" s="383"/>
      <c r="S12" s="383"/>
      <c r="T12" s="384"/>
      <c r="U12" s="384"/>
      <c r="V12" s="384"/>
      <c r="W12" s="384"/>
      <c r="X12" s="384"/>
      <c r="Y12" s="145"/>
    </row>
    <row r="13" spans="1:25" ht="30" customHeight="1">
      <c r="A13" s="145"/>
      <c r="B13" s="196">
        <v>9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3"/>
      <c r="R13" s="383"/>
      <c r="S13" s="383"/>
      <c r="T13" s="384"/>
      <c r="U13" s="384"/>
      <c r="V13" s="384"/>
      <c r="W13" s="384"/>
      <c r="X13" s="384"/>
      <c r="Y13" s="145"/>
    </row>
    <row r="14" spans="1:25" ht="12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</row>
    <row r="15" spans="1:25" ht="18.75" customHeight="1">
      <c r="A15" s="145"/>
      <c r="B15" s="402" t="s">
        <v>187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4"/>
      <c r="Y15" s="145"/>
    </row>
    <row r="16" spans="1:25" ht="12.75">
      <c r="A16" s="145"/>
      <c r="B16" s="389" t="s">
        <v>3</v>
      </c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1"/>
      <c r="O16" s="395" t="s">
        <v>68</v>
      </c>
      <c r="P16" s="396"/>
      <c r="Q16" s="396"/>
      <c r="R16" s="396"/>
      <c r="S16" s="397"/>
      <c r="T16" s="395" t="s">
        <v>59</v>
      </c>
      <c r="U16" s="396"/>
      <c r="V16" s="396"/>
      <c r="W16" s="396"/>
      <c r="X16" s="397"/>
      <c r="Y16" s="145"/>
    </row>
    <row r="17" spans="1:25" ht="12.75" customHeight="1">
      <c r="A17" s="145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4"/>
      <c r="O17" s="398">
        <v>2009</v>
      </c>
      <c r="P17" s="398"/>
      <c r="Q17" s="398"/>
      <c r="R17" s="398"/>
      <c r="S17" s="398"/>
      <c r="T17" s="399">
        <v>2010</v>
      </c>
      <c r="U17" s="399"/>
      <c r="V17" s="399"/>
      <c r="W17" s="399"/>
      <c r="X17" s="399"/>
      <c r="Y17" s="145"/>
    </row>
    <row r="18" spans="1:25" ht="39.75" customHeight="1">
      <c r="A18" s="145"/>
      <c r="B18" s="405" t="s">
        <v>8</v>
      </c>
      <c r="C18" s="406"/>
      <c r="D18" s="406"/>
      <c r="E18" s="406"/>
      <c r="F18" s="407"/>
      <c r="G18" s="385" t="s">
        <v>206</v>
      </c>
      <c r="H18" s="385"/>
      <c r="I18" s="385"/>
      <c r="J18" s="385"/>
      <c r="K18" s="385"/>
      <c r="L18" s="385"/>
      <c r="M18" s="385"/>
      <c r="N18" s="385"/>
      <c r="O18" s="386"/>
      <c r="P18" s="387"/>
      <c r="Q18" s="387"/>
      <c r="R18" s="387"/>
      <c r="S18" s="388"/>
      <c r="T18" s="386"/>
      <c r="U18" s="387"/>
      <c r="V18" s="387"/>
      <c r="W18" s="387"/>
      <c r="X18" s="388"/>
      <c r="Y18" s="145"/>
    </row>
    <row r="19" spans="1:25" ht="25.5" customHeight="1">
      <c r="A19" s="145"/>
      <c r="B19" s="408"/>
      <c r="C19" s="409"/>
      <c r="D19" s="409"/>
      <c r="E19" s="409"/>
      <c r="F19" s="410"/>
      <c r="G19" s="385" t="s">
        <v>9</v>
      </c>
      <c r="H19" s="385"/>
      <c r="I19" s="385"/>
      <c r="J19" s="385"/>
      <c r="K19" s="385"/>
      <c r="L19" s="385"/>
      <c r="M19" s="385"/>
      <c r="N19" s="385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145"/>
    </row>
    <row r="20" spans="1:25" ht="12.75">
      <c r="A20" s="145"/>
      <c r="B20" s="411"/>
      <c r="C20" s="412"/>
      <c r="D20" s="412"/>
      <c r="E20" s="412"/>
      <c r="F20" s="413"/>
      <c r="G20" s="385" t="s">
        <v>10</v>
      </c>
      <c r="H20" s="385"/>
      <c r="I20" s="385"/>
      <c r="J20" s="385"/>
      <c r="K20" s="385"/>
      <c r="L20" s="385"/>
      <c r="M20" s="385"/>
      <c r="N20" s="385"/>
      <c r="O20" s="401">
        <f>O18+O19</f>
        <v>0</v>
      </c>
      <c r="P20" s="401"/>
      <c r="Q20" s="401"/>
      <c r="R20" s="401"/>
      <c r="S20" s="401"/>
      <c r="T20" s="401">
        <f>T18+T19</f>
        <v>0</v>
      </c>
      <c r="U20" s="401"/>
      <c r="V20" s="401"/>
      <c r="W20" s="401"/>
      <c r="X20" s="401"/>
      <c r="Y20" s="145"/>
    </row>
    <row r="21" spans="1:25" ht="12.75">
      <c r="A21" s="145"/>
      <c r="B21" s="433" t="s">
        <v>188</v>
      </c>
      <c r="C21" s="433"/>
      <c r="D21" s="433"/>
      <c r="E21" s="433"/>
      <c r="F21" s="433"/>
      <c r="G21" s="435" t="s">
        <v>219</v>
      </c>
      <c r="H21" s="436"/>
      <c r="I21" s="436"/>
      <c r="J21" s="436"/>
      <c r="K21" s="436"/>
      <c r="L21" s="436"/>
      <c r="M21" s="436"/>
      <c r="N21" s="437"/>
      <c r="O21" s="401">
        <f>SUM(O22,O23,O24,O25,O26,O27,O28)</f>
        <v>0</v>
      </c>
      <c r="P21" s="401"/>
      <c r="Q21" s="401"/>
      <c r="R21" s="401"/>
      <c r="S21" s="401"/>
      <c r="T21" s="401">
        <f>SUM(T22,T23,T24,T25,T26,T27,T28)</f>
        <v>0</v>
      </c>
      <c r="U21" s="401"/>
      <c r="V21" s="401"/>
      <c r="W21" s="401"/>
      <c r="X21" s="401"/>
      <c r="Y21" s="145"/>
    </row>
    <row r="22" spans="1:25" ht="12.75">
      <c r="A22" s="145"/>
      <c r="B22" s="433"/>
      <c r="C22" s="433"/>
      <c r="D22" s="433"/>
      <c r="E22" s="433"/>
      <c r="F22" s="433"/>
      <c r="G22" s="435" t="s">
        <v>189</v>
      </c>
      <c r="H22" s="422"/>
      <c r="I22" s="422"/>
      <c r="J22" s="422"/>
      <c r="K22" s="422"/>
      <c r="L22" s="422"/>
      <c r="M22" s="422"/>
      <c r="N22" s="423"/>
      <c r="O22" s="386"/>
      <c r="P22" s="387"/>
      <c r="Q22" s="387"/>
      <c r="R22" s="387"/>
      <c r="S22" s="388"/>
      <c r="T22" s="386"/>
      <c r="U22" s="387"/>
      <c r="V22" s="387"/>
      <c r="W22" s="387"/>
      <c r="X22" s="388"/>
      <c r="Y22" s="145"/>
    </row>
    <row r="23" spans="1:25" ht="12.75">
      <c r="A23" s="145"/>
      <c r="B23" s="433"/>
      <c r="C23" s="433"/>
      <c r="D23" s="433"/>
      <c r="E23" s="433"/>
      <c r="F23" s="433"/>
      <c r="G23" s="435" t="s">
        <v>190</v>
      </c>
      <c r="H23" s="422"/>
      <c r="I23" s="422"/>
      <c r="J23" s="422"/>
      <c r="K23" s="422"/>
      <c r="L23" s="422"/>
      <c r="M23" s="422"/>
      <c r="N23" s="423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145"/>
    </row>
    <row r="24" spans="1:25" ht="12.75">
      <c r="A24" s="145"/>
      <c r="B24" s="433"/>
      <c r="C24" s="433"/>
      <c r="D24" s="433"/>
      <c r="E24" s="433"/>
      <c r="F24" s="433"/>
      <c r="G24" s="435" t="s">
        <v>191</v>
      </c>
      <c r="H24" s="422"/>
      <c r="I24" s="422"/>
      <c r="J24" s="422"/>
      <c r="K24" s="422"/>
      <c r="L24" s="422"/>
      <c r="M24" s="422"/>
      <c r="N24" s="423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145"/>
    </row>
    <row r="25" spans="1:25" ht="25.5" customHeight="1">
      <c r="A25" s="145"/>
      <c r="B25" s="433"/>
      <c r="C25" s="433"/>
      <c r="D25" s="433"/>
      <c r="E25" s="433"/>
      <c r="F25" s="433"/>
      <c r="G25" s="402" t="s">
        <v>192</v>
      </c>
      <c r="H25" s="422"/>
      <c r="I25" s="422"/>
      <c r="J25" s="422"/>
      <c r="K25" s="422"/>
      <c r="L25" s="422"/>
      <c r="M25" s="422"/>
      <c r="N25" s="423"/>
      <c r="O25" s="386"/>
      <c r="P25" s="387"/>
      <c r="Q25" s="387"/>
      <c r="R25" s="387"/>
      <c r="S25" s="388"/>
      <c r="T25" s="386"/>
      <c r="U25" s="387"/>
      <c r="V25" s="387"/>
      <c r="W25" s="387"/>
      <c r="X25" s="388"/>
      <c r="Y25" s="145"/>
    </row>
    <row r="26" spans="1:25" ht="17.25" customHeight="1">
      <c r="A26" s="145"/>
      <c r="B26" s="433"/>
      <c r="C26" s="433"/>
      <c r="D26" s="433"/>
      <c r="E26" s="433"/>
      <c r="F26" s="433"/>
      <c r="G26" s="402" t="s">
        <v>193</v>
      </c>
      <c r="H26" s="422"/>
      <c r="I26" s="422"/>
      <c r="J26" s="422"/>
      <c r="K26" s="422"/>
      <c r="L26" s="422"/>
      <c r="M26" s="422"/>
      <c r="N26" s="423"/>
      <c r="O26" s="386"/>
      <c r="P26" s="387"/>
      <c r="Q26" s="387"/>
      <c r="R26" s="387"/>
      <c r="S26" s="388"/>
      <c r="T26" s="386"/>
      <c r="U26" s="387"/>
      <c r="V26" s="387"/>
      <c r="W26" s="387"/>
      <c r="X26" s="388"/>
      <c r="Y26" s="145"/>
    </row>
    <row r="27" spans="1:25" ht="29.25" customHeight="1">
      <c r="A27" s="145"/>
      <c r="B27" s="433"/>
      <c r="C27" s="433"/>
      <c r="D27" s="433"/>
      <c r="E27" s="433"/>
      <c r="F27" s="433"/>
      <c r="G27" s="402" t="s">
        <v>194</v>
      </c>
      <c r="H27" s="422"/>
      <c r="I27" s="422"/>
      <c r="J27" s="422"/>
      <c r="K27" s="422"/>
      <c r="L27" s="422"/>
      <c r="M27" s="422"/>
      <c r="N27" s="423"/>
      <c r="O27" s="386"/>
      <c r="P27" s="387"/>
      <c r="Q27" s="387"/>
      <c r="R27" s="387"/>
      <c r="S27" s="388"/>
      <c r="T27" s="386"/>
      <c r="U27" s="387"/>
      <c r="V27" s="387"/>
      <c r="W27" s="387"/>
      <c r="X27" s="388"/>
      <c r="Y27" s="145"/>
    </row>
    <row r="28" spans="1:25" ht="12.75" customHeight="1">
      <c r="A28" s="145"/>
      <c r="B28" s="433"/>
      <c r="C28" s="433"/>
      <c r="D28" s="433"/>
      <c r="E28" s="433"/>
      <c r="F28" s="433"/>
      <c r="G28" s="402" t="s">
        <v>289</v>
      </c>
      <c r="H28" s="422"/>
      <c r="I28" s="422"/>
      <c r="J28" s="422"/>
      <c r="K28" s="422"/>
      <c r="L28" s="422"/>
      <c r="M28" s="422"/>
      <c r="N28" s="423"/>
      <c r="O28" s="386"/>
      <c r="P28" s="387"/>
      <c r="Q28" s="387"/>
      <c r="R28" s="387"/>
      <c r="S28" s="388"/>
      <c r="T28" s="386"/>
      <c r="U28" s="387"/>
      <c r="V28" s="387"/>
      <c r="W28" s="387"/>
      <c r="X28" s="388"/>
      <c r="Y28" s="145"/>
    </row>
    <row r="29" spans="1:25" ht="12.75">
      <c r="A29" s="145"/>
      <c r="B29" s="434"/>
      <c r="C29" s="434"/>
      <c r="D29" s="434"/>
      <c r="E29" s="434"/>
      <c r="F29" s="434"/>
      <c r="G29" s="428" t="s">
        <v>10</v>
      </c>
      <c r="H29" s="429"/>
      <c r="I29" s="429"/>
      <c r="J29" s="429"/>
      <c r="K29" s="429"/>
      <c r="L29" s="429"/>
      <c r="M29" s="429"/>
      <c r="N29" s="430"/>
      <c r="O29" s="424">
        <f>SUM(O22:S28)</f>
        <v>0</v>
      </c>
      <c r="P29" s="424"/>
      <c r="Q29" s="424"/>
      <c r="R29" s="424"/>
      <c r="S29" s="424"/>
      <c r="T29" s="424">
        <f>SUM(T22:X28)</f>
        <v>0</v>
      </c>
      <c r="U29" s="424"/>
      <c r="V29" s="424"/>
      <c r="W29" s="424"/>
      <c r="X29" s="424"/>
      <c r="Y29" s="145"/>
    </row>
    <row r="30" spans="1:25" ht="21" customHeight="1">
      <c r="A30" s="145"/>
      <c r="B30" s="402" t="s">
        <v>153</v>
      </c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2"/>
      <c r="O30" s="425">
        <f>O20-O21</f>
        <v>0</v>
      </c>
      <c r="P30" s="426"/>
      <c r="Q30" s="426"/>
      <c r="R30" s="426"/>
      <c r="S30" s="427"/>
      <c r="T30" s="425">
        <f>T20-T21</f>
        <v>0</v>
      </c>
      <c r="U30" s="426"/>
      <c r="V30" s="426"/>
      <c r="W30" s="426"/>
      <c r="X30" s="427"/>
      <c r="Y30" s="145"/>
    </row>
    <row r="31" spans="1:25" ht="21.75" customHeight="1">
      <c r="A31" s="145"/>
      <c r="B31" s="402" t="s">
        <v>272</v>
      </c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2"/>
      <c r="O31" s="419"/>
      <c r="P31" s="420"/>
      <c r="Q31" s="420"/>
      <c r="R31" s="420"/>
      <c r="S31" s="421"/>
      <c r="T31" s="419"/>
      <c r="U31" s="420"/>
      <c r="V31" s="420"/>
      <c r="W31" s="420"/>
      <c r="X31" s="421"/>
      <c r="Y31" s="145"/>
    </row>
    <row r="32" spans="1:25" ht="27" customHeight="1">
      <c r="A32" s="146"/>
      <c r="B32" s="402" t="s">
        <v>154</v>
      </c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4"/>
      <c r="O32" s="418">
        <f>O30-O31</f>
        <v>0</v>
      </c>
      <c r="P32" s="418"/>
      <c r="Q32" s="418"/>
      <c r="R32" s="418"/>
      <c r="S32" s="418"/>
      <c r="T32" s="418">
        <f>T30-T31</f>
        <v>0</v>
      </c>
      <c r="U32" s="418"/>
      <c r="V32" s="418"/>
      <c r="W32" s="418"/>
      <c r="X32" s="418"/>
      <c r="Y32" s="145"/>
    </row>
    <row r="33" spans="1:25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</row>
    <row r="34" spans="1:25" ht="12.75">
      <c r="A34" s="145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5"/>
      <c r="Y34" s="145"/>
    </row>
    <row r="35" spans="1:25" ht="12.75">
      <c r="A35" s="145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5"/>
      <c r="Y35" s="145"/>
    </row>
    <row r="36" spans="1:25" ht="39" customHeight="1" hidden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2.75" hidden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</sheetData>
  <sheetProtection formatCells="0" formatRows="0" selectLockedCells="1"/>
  <mergeCells count="84">
    <mergeCell ref="C12:P12"/>
    <mergeCell ref="Q12:S12"/>
    <mergeCell ref="T12:X12"/>
    <mergeCell ref="C13:P13"/>
    <mergeCell ref="Q13:S13"/>
    <mergeCell ref="T13:X13"/>
    <mergeCell ref="C10:P10"/>
    <mergeCell ref="Q10:S10"/>
    <mergeCell ref="T10:X10"/>
    <mergeCell ref="C11:P11"/>
    <mergeCell ref="Q11:S11"/>
    <mergeCell ref="T11:X11"/>
    <mergeCell ref="C9:P9"/>
    <mergeCell ref="Q9:S9"/>
    <mergeCell ref="T9:X9"/>
    <mergeCell ref="C7:P7"/>
    <mergeCell ref="Q7:S7"/>
    <mergeCell ref="T7:X7"/>
    <mergeCell ref="C8:P8"/>
    <mergeCell ref="Q8:S8"/>
    <mergeCell ref="T8:X8"/>
    <mergeCell ref="B32:N32"/>
    <mergeCell ref="G29:N29"/>
    <mergeCell ref="B30:N30"/>
    <mergeCell ref="B31:N31"/>
    <mergeCell ref="B21:F29"/>
    <mergeCell ref="G25:N25"/>
    <mergeCell ref="G24:N24"/>
    <mergeCell ref="G21:N21"/>
    <mergeCell ref="G22:N22"/>
    <mergeCell ref="G23:N23"/>
    <mergeCell ref="T31:X31"/>
    <mergeCell ref="G26:N26"/>
    <mergeCell ref="G27:N27"/>
    <mergeCell ref="G28:N28"/>
    <mergeCell ref="O29:S29"/>
    <mergeCell ref="T29:X29"/>
    <mergeCell ref="O30:S30"/>
    <mergeCell ref="T30:X30"/>
    <mergeCell ref="O31:S31"/>
    <mergeCell ref="O32:S32"/>
    <mergeCell ref="T32:X32"/>
    <mergeCell ref="T25:X25"/>
    <mergeCell ref="T26:X26"/>
    <mergeCell ref="T27:X27"/>
    <mergeCell ref="T28:X28"/>
    <mergeCell ref="O25:S25"/>
    <mergeCell ref="O26:S26"/>
    <mergeCell ref="O27:S27"/>
    <mergeCell ref="O28:S28"/>
    <mergeCell ref="O24:S24"/>
    <mergeCell ref="O21:S21"/>
    <mergeCell ref="T24:X24"/>
    <mergeCell ref="T22:X22"/>
    <mergeCell ref="O23:S23"/>
    <mergeCell ref="B3:X3"/>
    <mergeCell ref="C4:P4"/>
    <mergeCell ref="Q4:S4"/>
    <mergeCell ref="T4:X4"/>
    <mergeCell ref="B15:X15"/>
    <mergeCell ref="B18:F20"/>
    <mergeCell ref="G18:N18"/>
    <mergeCell ref="O20:S20"/>
    <mergeCell ref="T20:X20"/>
    <mergeCell ref="O19:S19"/>
    <mergeCell ref="T19:X19"/>
    <mergeCell ref="T18:X18"/>
    <mergeCell ref="T16:X16"/>
    <mergeCell ref="O17:S17"/>
    <mergeCell ref="T17:X17"/>
    <mergeCell ref="T23:X23"/>
    <mergeCell ref="O22:S22"/>
    <mergeCell ref="T21:X21"/>
    <mergeCell ref="G19:N19"/>
    <mergeCell ref="G20:N20"/>
    <mergeCell ref="O18:S18"/>
    <mergeCell ref="B16:N17"/>
    <mergeCell ref="O16:S16"/>
    <mergeCell ref="C5:P5"/>
    <mergeCell ref="Q5:S5"/>
    <mergeCell ref="T5:X5"/>
    <mergeCell ref="C6:P6"/>
    <mergeCell ref="Q6:S6"/>
    <mergeCell ref="T6:X6"/>
  </mergeCells>
  <dataValidations count="1">
    <dataValidation allowBlank="1" showInputMessage="1" showErrorMessage="1" sqref="Q5:S13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4" r:id="rId3"/>
  <headerFooter alignWithMargins="0">
    <oddFooter>&amp;LPROW_4.1/413_312/09/1/z&amp;RStrona 4 z 16</oddFooter>
  </headerFooter>
  <ignoredErrors>
    <ignoredError sqref="O29:O30 T29:T30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47" t="s">
        <v>97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1"/>
      <c r="Y3" s="145"/>
    </row>
    <row r="4" spans="1:25" ht="12.75">
      <c r="A4" s="145"/>
      <c r="B4" s="392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4"/>
      <c r="Y4" s="145"/>
    </row>
    <row r="5" spans="1:25" ht="18" customHeight="1">
      <c r="A5" s="145"/>
      <c r="B5" s="402" t="s">
        <v>156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4"/>
      <c r="Y5" s="145"/>
    </row>
    <row r="6" spans="1:25" ht="188.25" customHeight="1">
      <c r="A6" s="145"/>
      <c r="B6" s="433" t="s">
        <v>247</v>
      </c>
      <c r="C6" s="433"/>
      <c r="D6" s="433"/>
      <c r="E6" s="433"/>
      <c r="F6" s="433"/>
      <c r="G6" s="433"/>
      <c r="H6" s="433"/>
      <c r="I6" s="433"/>
      <c r="J6" s="433"/>
      <c r="K6" s="460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2"/>
      <c r="Y6" s="145"/>
    </row>
    <row r="7" spans="1:25" ht="12.75">
      <c r="A7" s="145"/>
      <c r="B7" s="251" t="s">
        <v>225</v>
      </c>
      <c r="C7" s="463"/>
      <c r="D7" s="463"/>
      <c r="E7" s="463"/>
      <c r="F7" s="463"/>
      <c r="G7" s="463"/>
      <c r="H7" s="463"/>
      <c r="I7" s="463"/>
      <c r="J7" s="463"/>
      <c r="K7" s="464"/>
      <c r="L7" s="465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7"/>
      <c r="Y7" s="145"/>
    </row>
    <row r="8" spans="1:25" ht="16.5" customHeight="1">
      <c r="A8" s="145"/>
      <c r="B8" s="295"/>
      <c r="C8" s="296"/>
      <c r="D8" s="296"/>
      <c r="E8" s="296"/>
      <c r="F8" s="296"/>
      <c r="G8" s="296"/>
      <c r="H8" s="296"/>
      <c r="I8" s="296"/>
      <c r="J8" s="296"/>
      <c r="K8" s="468"/>
      <c r="L8" s="206"/>
      <c r="M8" s="38"/>
      <c r="N8" s="470" t="s">
        <v>201</v>
      </c>
      <c r="O8" s="470"/>
      <c r="P8" s="470"/>
      <c r="Q8" s="470"/>
      <c r="R8" s="470"/>
      <c r="S8" s="470"/>
      <c r="T8" s="470"/>
      <c r="U8" s="471"/>
      <c r="V8" s="471"/>
      <c r="W8" s="471"/>
      <c r="X8" s="326"/>
      <c r="Y8" s="145"/>
    </row>
    <row r="9" spans="1:25" ht="12.75">
      <c r="A9" s="145"/>
      <c r="B9" s="295"/>
      <c r="C9" s="296"/>
      <c r="D9" s="296"/>
      <c r="E9" s="296"/>
      <c r="F9" s="296"/>
      <c r="G9" s="296"/>
      <c r="H9" s="296"/>
      <c r="I9" s="296"/>
      <c r="J9" s="296"/>
      <c r="K9" s="469"/>
      <c r="L9" s="465"/>
      <c r="M9" s="470"/>
      <c r="N9" s="470"/>
      <c r="O9" s="470"/>
      <c r="P9" s="470"/>
      <c r="Q9" s="470"/>
      <c r="R9" s="470"/>
      <c r="S9" s="470"/>
      <c r="T9" s="470"/>
      <c r="U9" s="8"/>
      <c r="V9" s="8"/>
      <c r="W9" s="8"/>
      <c r="X9" s="28"/>
      <c r="Y9" s="145"/>
    </row>
    <row r="10" spans="1:25" ht="15.75" customHeight="1">
      <c r="A10" s="145"/>
      <c r="B10" s="295"/>
      <c r="C10" s="296"/>
      <c r="D10" s="296"/>
      <c r="E10" s="296"/>
      <c r="F10" s="296"/>
      <c r="G10" s="296"/>
      <c r="H10" s="296"/>
      <c r="I10" s="296"/>
      <c r="J10" s="296"/>
      <c r="K10" s="468"/>
      <c r="L10" s="206"/>
      <c r="M10" s="38"/>
      <c r="N10" s="470" t="s">
        <v>202</v>
      </c>
      <c r="O10" s="470"/>
      <c r="P10" s="470"/>
      <c r="Q10" s="470"/>
      <c r="R10" s="470"/>
      <c r="S10" s="470"/>
      <c r="T10" s="470"/>
      <c r="U10" s="471"/>
      <c r="V10" s="471"/>
      <c r="W10" s="471"/>
      <c r="X10" s="326"/>
      <c r="Y10" s="145"/>
    </row>
    <row r="11" spans="1:25" ht="21" customHeight="1">
      <c r="A11" s="145"/>
      <c r="B11" s="19"/>
      <c r="C11" s="20"/>
      <c r="D11" s="20"/>
      <c r="E11" s="20"/>
      <c r="F11" s="20"/>
      <c r="G11" s="20"/>
      <c r="H11" s="22"/>
      <c r="I11" s="22"/>
      <c r="J11" s="23"/>
      <c r="K11" s="482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9"/>
      <c r="Y11" s="145"/>
    </row>
    <row r="12" spans="1:25" ht="12.75">
      <c r="A12" s="145"/>
      <c r="B12" s="251" t="s">
        <v>203</v>
      </c>
      <c r="C12" s="252"/>
      <c r="D12" s="252"/>
      <c r="E12" s="252"/>
      <c r="F12" s="252"/>
      <c r="G12" s="252"/>
      <c r="H12" s="252"/>
      <c r="I12" s="252"/>
      <c r="J12" s="250"/>
      <c r="K12" s="257" t="s">
        <v>217</v>
      </c>
      <c r="L12" s="258"/>
      <c r="M12" s="258"/>
      <c r="N12" s="259"/>
      <c r="O12" s="439" t="s">
        <v>218</v>
      </c>
      <c r="P12" s="440"/>
      <c r="Q12" s="440"/>
      <c r="R12" s="440"/>
      <c r="S12" s="440"/>
      <c r="T12" s="440"/>
      <c r="U12" s="440"/>
      <c r="V12" s="440"/>
      <c r="W12" s="440"/>
      <c r="X12" s="441"/>
      <c r="Y12" s="145"/>
    </row>
    <row r="13" spans="1:25" ht="12.75">
      <c r="A13" s="145"/>
      <c r="B13" s="474"/>
      <c r="C13" s="475"/>
      <c r="D13" s="475"/>
      <c r="E13" s="475"/>
      <c r="F13" s="475"/>
      <c r="G13" s="475"/>
      <c r="H13" s="475"/>
      <c r="I13" s="475"/>
      <c r="J13" s="476"/>
      <c r="K13" s="451"/>
      <c r="L13" s="452"/>
      <c r="M13" s="452"/>
      <c r="N13" s="453"/>
      <c r="O13" s="442"/>
      <c r="P13" s="443"/>
      <c r="Q13" s="443"/>
      <c r="R13" s="443"/>
      <c r="S13" s="443"/>
      <c r="T13" s="443"/>
      <c r="U13" s="443"/>
      <c r="V13" s="443"/>
      <c r="W13" s="443"/>
      <c r="X13" s="444"/>
      <c r="Y13" s="145"/>
    </row>
    <row r="14" spans="1:25" ht="12.75">
      <c r="A14" s="145"/>
      <c r="B14" s="474"/>
      <c r="C14" s="475"/>
      <c r="D14" s="475"/>
      <c r="E14" s="475"/>
      <c r="F14" s="475"/>
      <c r="G14" s="475"/>
      <c r="H14" s="475"/>
      <c r="I14" s="475"/>
      <c r="J14" s="476"/>
      <c r="K14" s="454"/>
      <c r="L14" s="455"/>
      <c r="M14" s="455"/>
      <c r="N14" s="456"/>
      <c r="O14" s="445"/>
      <c r="P14" s="446"/>
      <c r="Q14" s="446"/>
      <c r="R14" s="446"/>
      <c r="S14" s="446"/>
      <c r="T14" s="446"/>
      <c r="U14" s="446"/>
      <c r="V14" s="446"/>
      <c r="W14" s="446"/>
      <c r="X14" s="447"/>
      <c r="Y14" s="145"/>
    </row>
    <row r="15" spans="1:25" ht="12.75">
      <c r="A15" s="145"/>
      <c r="B15" s="474"/>
      <c r="C15" s="477"/>
      <c r="D15" s="477"/>
      <c r="E15" s="477"/>
      <c r="F15" s="477"/>
      <c r="G15" s="477"/>
      <c r="H15" s="477"/>
      <c r="I15" s="477"/>
      <c r="J15" s="476"/>
      <c r="K15" s="454"/>
      <c r="L15" s="455"/>
      <c r="M15" s="455"/>
      <c r="N15" s="456"/>
      <c r="O15" s="445"/>
      <c r="P15" s="446"/>
      <c r="Q15" s="446"/>
      <c r="R15" s="446"/>
      <c r="S15" s="446"/>
      <c r="T15" s="446"/>
      <c r="U15" s="446"/>
      <c r="V15" s="446"/>
      <c r="W15" s="446"/>
      <c r="X15" s="447"/>
      <c r="Y15" s="145"/>
    </row>
    <row r="16" spans="1:25" ht="51" customHeight="1">
      <c r="A16" s="145"/>
      <c r="B16" s="478"/>
      <c r="C16" s="479"/>
      <c r="D16" s="479"/>
      <c r="E16" s="479"/>
      <c r="F16" s="479"/>
      <c r="G16" s="479"/>
      <c r="H16" s="479"/>
      <c r="I16" s="479"/>
      <c r="J16" s="479"/>
      <c r="K16" s="457"/>
      <c r="L16" s="458"/>
      <c r="M16" s="458"/>
      <c r="N16" s="459"/>
      <c r="O16" s="448"/>
      <c r="P16" s="449"/>
      <c r="Q16" s="449"/>
      <c r="R16" s="449"/>
      <c r="S16" s="449"/>
      <c r="T16" s="449"/>
      <c r="U16" s="449"/>
      <c r="V16" s="449"/>
      <c r="W16" s="449"/>
      <c r="X16" s="450"/>
      <c r="Y16" s="145"/>
    </row>
    <row r="17" spans="1:25" ht="12.75">
      <c r="A17" s="145"/>
      <c r="B17" s="251" t="s">
        <v>102</v>
      </c>
      <c r="C17" s="483"/>
      <c r="D17" s="483"/>
      <c r="E17" s="483"/>
      <c r="F17" s="483"/>
      <c r="G17" s="483"/>
      <c r="H17" s="483"/>
      <c r="I17" s="483"/>
      <c r="J17" s="484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5"/>
    </row>
    <row r="18" spans="1:25" ht="24" customHeight="1">
      <c r="A18" s="145"/>
      <c r="B18" s="485"/>
      <c r="C18" s="486"/>
      <c r="D18" s="486"/>
      <c r="E18" s="486"/>
      <c r="F18" s="486"/>
      <c r="G18" s="486"/>
      <c r="H18" s="486"/>
      <c r="I18" s="486"/>
      <c r="J18" s="487"/>
      <c r="K18" s="6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7"/>
      <c r="Y18" s="145"/>
    </row>
    <row r="19" spans="1:25" ht="12.75">
      <c r="A19" s="145"/>
      <c r="B19" s="485"/>
      <c r="C19" s="486"/>
      <c r="D19" s="486"/>
      <c r="E19" s="486"/>
      <c r="F19" s="486"/>
      <c r="G19" s="486"/>
      <c r="H19" s="486"/>
      <c r="I19" s="486"/>
      <c r="J19" s="487"/>
      <c r="K19" s="6"/>
      <c r="L19" s="282" t="s">
        <v>226</v>
      </c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7"/>
      <c r="Y19" s="145"/>
    </row>
    <row r="20" spans="1:25" ht="26.25" customHeight="1">
      <c r="A20" s="145"/>
      <c r="B20" s="485"/>
      <c r="C20" s="486"/>
      <c r="D20" s="486"/>
      <c r="E20" s="486"/>
      <c r="F20" s="486"/>
      <c r="G20" s="486"/>
      <c r="H20" s="486"/>
      <c r="I20" s="486"/>
      <c r="J20" s="487"/>
      <c r="K20" s="6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7"/>
      <c r="Y20" s="145"/>
    </row>
    <row r="21" spans="1:25" ht="12.75">
      <c r="A21" s="145"/>
      <c r="B21" s="485"/>
      <c r="C21" s="486"/>
      <c r="D21" s="486"/>
      <c r="E21" s="486"/>
      <c r="F21" s="486"/>
      <c r="G21" s="486"/>
      <c r="H21" s="486"/>
      <c r="I21" s="486"/>
      <c r="J21" s="487"/>
      <c r="K21" s="6"/>
      <c r="L21" s="241" t="s">
        <v>82</v>
      </c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7"/>
      <c r="Y21" s="145"/>
    </row>
    <row r="22" spans="1:25" ht="24.75" customHeight="1">
      <c r="A22" s="145"/>
      <c r="B22" s="485"/>
      <c r="C22" s="486"/>
      <c r="D22" s="486"/>
      <c r="E22" s="486"/>
      <c r="F22" s="486"/>
      <c r="G22" s="486"/>
      <c r="H22" s="486"/>
      <c r="I22" s="486"/>
      <c r="J22" s="487"/>
      <c r="K22" s="6"/>
      <c r="L22" s="309"/>
      <c r="M22" s="309"/>
      <c r="N22" s="309"/>
      <c r="O22" s="11"/>
      <c r="P22" s="284"/>
      <c r="Q22" s="284"/>
      <c r="R22" s="284"/>
      <c r="S22" s="45"/>
      <c r="T22" s="284"/>
      <c r="U22" s="284"/>
      <c r="V22" s="284"/>
      <c r="W22" s="284"/>
      <c r="X22" s="7"/>
      <c r="Y22" s="145"/>
    </row>
    <row r="23" spans="1:25" ht="12.75">
      <c r="A23" s="145"/>
      <c r="B23" s="485"/>
      <c r="C23" s="486"/>
      <c r="D23" s="486"/>
      <c r="E23" s="486"/>
      <c r="F23" s="486"/>
      <c r="G23" s="486"/>
      <c r="H23" s="486"/>
      <c r="I23" s="486"/>
      <c r="J23" s="487"/>
      <c r="K23" s="6"/>
      <c r="L23" s="241" t="s">
        <v>83</v>
      </c>
      <c r="M23" s="241"/>
      <c r="N23" s="241"/>
      <c r="O23" s="438"/>
      <c r="P23" s="282" t="s">
        <v>98</v>
      </c>
      <c r="Q23" s="282"/>
      <c r="R23" s="282"/>
      <c r="S23" s="27"/>
      <c r="T23" s="282" t="s">
        <v>99</v>
      </c>
      <c r="U23" s="282"/>
      <c r="V23" s="282"/>
      <c r="W23" s="282"/>
      <c r="X23" s="7"/>
      <c r="Y23" s="145"/>
    </row>
    <row r="24" spans="1:25" ht="29.25" customHeight="1">
      <c r="A24" s="145"/>
      <c r="B24" s="485"/>
      <c r="C24" s="486"/>
      <c r="D24" s="486"/>
      <c r="E24" s="486"/>
      <c r="F24" s="486"/>
      <c r="G24" s="486"/>
      <c r="H24" s="486"/>
      <c r="I24" s="486"/>
      <c r="J24" s="487"/>
      <c r="K24" s="6"/>
      <c r="L24" s="245"/>
      <c r="M24" s="245"/>
      <c r="N24" s="245"/>
      <c r="O24" s="245"/>
      <c r="P24" s="245"/>
      <c r="Q24" s="45"/>
      <c r="R24" s="45"/>
      <c r="S24" s="284"/>
      <c r="T24" s="284"/>
      <c r="U24" s="284"/>
      <c r="V24" s="284"/>
      <c r="W24" s="284"/>
      <c r="X24" s="7"/>
      <c r="Y24" s="145"/>
    </row>
    <row r="25" spans="1:25" ht="29.25" customHeight="1">
      <c r="A25" s="145"/>
      <c r="B25" s="278"/>
      <c r="C25" s="279"/>
      <c r="D25" s="279"/>
      <c r="E25" s="279"/>
      <c r="F25" s="279"/>
      <c r="G25" s="279"/>
      <c r="H25" s="279"/>
      <c r="I25" s="279"/>
      <c r="J25" s="280"/>
      <c r="K25" s="9"/>
      <c r="L25" s="291" t="s">
        <v>100</v>
      </c>
      <c r="M25" s="291"/>
      <c r="N25" s="291"/>
      <c r="O25" s="291"/>
      <c r="P25" s="291"/>
      <c r="Q25" s="480"/>
      <c r="R25" s="480"/>
      <c r="S25" s="291" t="s">
        <v>101</v>
      </c>
      <c r="T25" s="291"/>
      <c r="U25" s="291"/>
      <c r="V25" s="291"/>
      <c r="W25" s="291"/>
      <c r="X25" s="10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6"/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3"/>
      <c r="S28" s="473"/>
      <c r="T28" s="473"/>
      <c r="U28" s="473"/>
      <c r="V28" s="473"/>
      <c r="W28" s="145"/>
      <c r="X28" s="145"/>
      <c r="Y28" s="145"/>
    </row>
    <row r="29" spans="1:25" ht="26.25" customHeight="1">
      <c r="A29" s="145"/>
      <c r="B29" s="481" t="s">
        <v>227</v>
      </c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145"/>
    </row>
    <row r="30" spans="1:25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 hidden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 hidden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</sheetData>
  <sheetProtection password="CCD0" sheet="1"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&amp;LPROW_4.1/413_312/09/1/z&amp;RStrona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6">
      <selection activeCell="C14" sqref="C14:Y14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4"/>
    </row>
    <row r="2" spans="1:26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4"/>
    </row>
    <row r="3" spans="1:26" ht="0.75" customHeight="1">
      <c r="A3" s="14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144"/>
    </row>
    <row r="4" spans="1:26" ht="12.75" hidden="1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44"/>
    </row>
    <row r="5" spans="1:26" ht="12.75" hidden="1">
      <c r="A5" s="2"/>
      <c r="Y5" s="2"/>
      <c r="Z5" s="128"/>
    </row>
    <row r="6" spans="1:26" ht="15" customHeight="1" hidden="1">
      <c r="A6" s="2"/>
      <c r="Y6" s="2"/>
      <c r="Z6" s="128"/>
    </row>
    <row r="7" spans="1:26" ht="14.25" customHeight="1">
      <c r="A7" s="145"/>
      <c r="B7" s="145"/>
      <c r="C7" s="374" t="s">
        <v>228</v>
      </c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2"/>
      <c r="Z7" s="144"/>
    </row>
    <row r="8" spans="1:26" ht="15" customHeight="1">
      <c r="A8" s="145"/>
      <c r="B8" s="145"/>
      <c r="C8" s="488" t="s">
        <v>292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90"/>
      <c r="Z8" s="144"/>
    </row>
    <row r="9" spans="1:26" ht="81" customHeight="1">
      <c r="A9" s="145"/>
      <c r="B9" s="144"/>
      <c r="C9" s="460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2"/>
      <c r="Z9" s="144"/>
    </row>
    <row r="10" spans="1:26" ht="19.5" customHeight="1">
      <c r="A10" s="145"/>
      <c r="B10" s="144"/>
      <c r="C10" s="488" t="s">
        <v>178</v>
      </c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90"/>
      <c r="Z10" s="144"/>
    </row>
    <row r="11" spans="1:26" ht="87" customHeight="1">
      <c r="A11" s="145"/>
      <c r="B11" s="144"/>
      <c r="C11" s="460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2"/>
      <c r="Z11" s="144"/>
    </row>
    <row r="12" spans="1:26" ht="17.25" customHeight="1">
      <c r="A12" s="145"/>
      <c r="B12" s="144"/>
      <c r="C12" s="402" t="s">
        <v>179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4"/>
      <c r="Z12" s="144"/>
    </row>
    <row r="13" spans="1:26" ht="18" customHeight="1">
      <c r="A13" s="145"/>
      <c r="B13" s="144"/>
      <c r="C13" s="488" t="s">
        <v>180</v>
      </c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90"/>
      <c r="Z13" s="144"/>
    </row>
    <row r="14" spans="1:26" ht="83.25" customHeight="1">
      <c r="A14" s="145"/>
      <c r="B14" s="144"/>
      <c r="C14" s="460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2"/>
      <c r="Z14" s="144"/>
    </row>
    <row r="15" spans="1:26" ht="33.75" customHeight="1">
      <c r="A15" s="145"/>
      <c r="B15" s="144"/>
      <c r="C15" s="488" t="s">
        <v>181</v>
      </c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90"/>
      <c r="Z15" s="144"/>
    </row>
    <row r="16" spans="1:26" ht="73.5" customHeight="1">
      <c r="A16" s="145"/>
      <c r="B16" s="144"/>
      <c r="C16" s="460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2"/>
      <c r="Z16" s="144"/>
    </row>
    <row r="17" spans="1:26" ht="30" customHeight="1">
      <c r="A17" s="145"/>
      <c r="B17" s="144"/>
      <c r="C17" s="488" t="s">
        <v>204</v>
      </c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90"/>
      <c r="Z17" s="144"/>
    </row>
    <row r="18" spans="1:26" ht="82.5" customHeight="1">
      <c r="A18" s="145"/>
      <c r="B18" s="144"/>
      <c r="C18" s="460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2"/>
      <c r="Z18" s="144"/>
    </row>
    <row r="19" spans="1:26" ht="19.5" customHeight="1">
      <c r="A19" s="145"/>
      <c r="B19" s="145"/>
      <c r="C19" s="488" t="s">
        <v>182</v>
      </c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90"/>
      <c r="Z19" s="144"/>
    </row>
    <row r="20" spans="1:26" ht="105.75" customHeight="1">
      <c r="A20" s="145"/>
      <c r="B20" s="145"/>
      <c r="C20" s="460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2"/>
      <c r="Z20" s="144"/>
    </row>
    <row r="21" spans="1:26" ht="12.75">
      <c r="A21" s="144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4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password="CCD0" sheet="1"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&amp;LPROW_4.1/413_312/09/1/z&amp;RStrona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6"/>
  <sheetViews>
    <sheetView view="pageBreakPreview" zoomScaleSheetLayoutView="100" zoomScalePageLayoutView="0" workbookViewId="0" topLeftCell="A25">
      <selection activeCell="A33" sqref="A33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"/>
      <c r="AE1">
        <v>6</v>
      </c>
      <c r="AF1">
        <v>20</v>
      </c>
    </row>
    <row r="2" spans="1:32" ht="23.25" customHeight="1">
      <c r="A2" s="145"/>
      <c r="B2" s="374" t="s">
        <v>229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2"/>
      <c r="AC2" s="145"/>
      <c r="AD2" s="1"/>
      <c r="AE2">
        <v>11</v>
      </c>
      <c r="AF2">
        <v>24</v>
      </c>
    </row>
    <row r="3" spans="1:32" ht="12.75">
      <c r="A3" s="145"/>
      <c r="B3" s="533" t="s">
        <v>207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145"/>
      <c r="AD3" s="1"/>
      <c r="AE3">
        <v>2</v>
      </c>
      <c r="AF3">
        <v>2</v>
      </c>
    </row>
    <row r="4" spans="1:30" ht="12.75">
      <c r="A4" s="145"/>
      <c r="B4" s="517" t="s">
        <v>2</v>
      </c>
      <c r="C4" s="519" t="s">
        <v>103</v>
      </c>
      <c r="D4" s="520"/>
      <c r="E4" s="520"/>
      <c r="F4" s="520"/>
      <c r="G4" s="520"/>
      <c r="H4" s="520"/>
      <c r="I4" s="521"/>
      <c r="J4" s="514" t="s">
        <v>7</v>
      </c>
      <c r="K4" s="529">
        <f>'Sekcja B3 i B4'!T17</f>
        <v>2010</v>
      </c>
      <c r="L4" s="530"/>
      <c r="M4" s="530"/>
      <c r="N4" s="530"/>
      <c r="O4" s="530"/>
      <c r="P4" s="531"/>
      <c r="Q4" s="529">
        <f>IF('Sekcja B3 i B4'!T17&lt;2013,'Sekcja B3 i B4'!T17+1,"")</f>
        <v>2011</v>
      </c>
      <c r="R4" s="530"/>
      <c r="S4" s="530"/>
      <c r="T4" s="530"/>
      <c r="U4" s="530"/>
      <c r="V4" s="531"/>
      <c r="W4" s="516">
        <f>IF('Sekcja B3 i B4'!T17&lt;2013,'Sekcja B3 i B4'!T17+2,"")</f>
        <v>2012</v>
      </c>
      <c r="X4" s="516"/>
      <c r="Y4" s="516"/>
      <c r="Z4" s="516"/>
      <c r="AA4" s="516"/>
      <c r="AB4" s="516"/>
      <c r="AC4" s="145"/>
      <c r="AD4" s="1"/>
    </row>
    <row r="5" spans="1:30" ht="40.5" customHeight="1">
      <c r="A5" s="161"/>
      <c r="B5" s="518"/>
      <c r="C5" s="522"/>
      <c r="D5" s="523"/>
      <c r="E5" s="523"/>
      <c r="F5" s="523"/>
      <c r="G5" s="523"/>
      <c r="H5" s="523"/>
      <c r="I5" s="524"/>
      <c r="J5" s="515"/>
      <c r="K5" s="503" t="s">
        <v>12</v>
      </c>
      <c r="L5" s="505"/>
      <c r="M5" s="503" t="s">
        <v>280</v>
      </c>
      <c r="N5" s="505"/>
      <c r="O5" s="527" t="s">
        <v>298</v>
      </c>
      <c r="P5" s="528"/>
      <c r="Q5" s="503" t="s">
        <v>12</v>
      </c>
      <c r="R5" s="505"/>
      <c r="S5" s="503" t="s">
        <v>280</v>
      </c>
      <c r="T5" s="505"/>
      <c r="U5" s="527" t="s">
        <v>298</v>
      </c>
      <c r="V5" s="528"/>
      <c r="W5" s="503" t="s">
        <v>12</v>
      </c>
      <c r="X5" s="505"/>
      <c r="Y5" s="532" t="s">
        <v>280</v>
      </c>
      <c r="Z5" s="532"/>
      <c r="AA5" s="516" t="s">
        <v>298</v>
      </c>
      <c r="AB5" s="516"/>
      <c r="AC5" s="145"/>
      <c r="AD5" s="1"/>
    </row>
    <row r="6" spans="1:30" ht="24.75" customHeight="1">
      <c r="A6" s="145"/>
      <c r="B6" s="15">
        <v>1</v>
      </c>
      <c r="C6" s="500"/>
      <c r="D6" s="501"/>
      <c r="E6" s="501"/>
      <c r="F6" s="501"/>
      <c r="G6" s="501"/>
      <c r="H6" s="501"/>
      <c r="I6" s="502"/>
      <c r="J6" s="16"/>
      <c r="K6" s="495"/>
      <c r="L6" s="496"/>
      <c r="M6" s="497"/>
      <c r="N6" s="498"/>
      <c r="O6" s="493">
        <f aca="true" t="shared" si="0" ref="O6:O11">ROUND(K6*M6,2)</f>
        <v>0</v>
      </c>
      <c r="P6" s="494"/>
      <c r="Q6" s="495"/>
      <c r="R6" s="496"/>
      <c r="S6" s="497"/>
      <c r="T6" s="498"/>
      <c r="U6" s="493">
        <f aca="true" t="shared" si="1" ref="U6:U11">ROUND(Q6*S6,2)</f>
        <v>0</v>
      </c>
      <c r="V6" s="494"/>
      <c r="W6" s="495"/>
      <c r="X6" s="496"/>
      <c r="Y6" s="499"/>
      <c r="Z6" s="499"/>
      <c r="AA6" s="493">
        <f aca="true" t="shared" si="2" ref="AA6:AA11">ROUND(W6*Y6,2)</f>
        <v>0</v>
      </c>
      <c r="AB6" s="494"/>
      <c r="AC6" s="145"/>
      <c r="AD6" s="1"/>
    </row>
    <row r="7" spans="1:30" ht="24.75" customHeight="1">
      <c r="A7" s="145"/>
      <c r="B7" s="15">
        <v>2</v>
      </c>
      <c r="C7" s="500"/>
      <c r="D7" s="501"/>
      <c r="E7" s="501"/>
      <c r="F7" s="501"/>
      <c r="G7" s="501"/>
      <c r="H7" s="501"/>
      <c r="I7" s="502"/>
      <c r="J7" s="16"/>
      <c r="K7" s="495"/>
      <c r="L7" s="496"/>
      <c r="M7" s="497"/>
      <c r="N7" s="498"/>
      <c r="O7" s="493">
        <f t="shared" si="0"/>
        <v>0</v>
      </c>
      <c r="P7" s="494"/>
      <c r="Q7" s="495"/>
      <c r="R7" s="496"/>
      <c r="S7" s="497"/>
      <c r="T7" s="498"/>
      <c r="U7" s="493">
        <f t="shared" si="1"/>
        <v>0</v>
      </c>
      <c r="V7" s="494"/>
      <c r="W7" s="495"/>
      <c r="X7" s="496"/>
      <c r="Y7" s="499"/>
      <c r="Z7" s="499"/>
      <c r="AA7" s="493">
        <f t="shared" si="2"/>
        <v>0</v>
      </c>
      <c r="AB7" s="494"/>
      <c r="AC7" s="145"/>
      <c r="AD7" s="1"/>
    </row>
    <row r="8" spans="1:30" ht="24.75" customHeight="1">
      <c r="A8" s="145"/>
      <c r="B8" s="15">
        <v>3</v>
      </c>
      <c r="C8" s="500"/>
      <c r="D8" s="501"/>
      <c r="E8" s="501"/>
      <c r="F8" s="501"/>
      <c r="G8" s="501"/>
      <c r="H8" s="501"/>
      <c r="I8" s="502"/>
      <c r="J8" s="16"/>
      <c r="K8" s="495"/>
      <c r="L8" s="496"/>
      <c r="M8" s="497"/>
      <c r="N8" s="498"/>
      <c r="O8" s="493">
        <f t="shared" si="0"/>
        <v>0</v>
      </c>
      <c r="P8" s="494"/>
      <c r="Q8" s="495"/>
      <c r="R8" s="496"/>
      <c r="S8" s="497"/>
      <c r="T8" s="498"/>
      <c r="U8" s="493">
        <f t="shared" si="1"/>
        <v>0</v>
      </c>
      <c r="V8" s="494"/>
      <c r="W8" s="495"/>
      <c r="X8" s="496"/>
      <c r="Y8" s="499"/>
      <c r="Z8" s="499"/>
      <c r="AA8" s="493">
        <f t="shared" si="2"/>
        <v>0</v>
      </c>
      <c r="AB8" s="494"/>
      <c r="AC8" s="145"/>
      <c r="AD8" s="1"/>
    </row>
    <row r="9" spans="1:30" ht="24.75" customHeight="1">
      <c r="A9" s="145"/>
      <c r="B9" s="15">
        <v>4</v>
      </c>
      <c r="C9" s="500"/>
      <c r="D9" s="501"/>
      <c r="E9" s="501"/>
      <c r="F9" s="501"/>
      <c r="G9" s="501"/>
      <c r="H9" s="501"/>
      <c r="I9" s="502"/>
      <c r="J9" s="16"/>
      <c r="K9" s="495"/>
      <c r="L9" s="496"/>
      <c r="M9" s="497"/>
      <c r="N9" s="498"/>
      <c r="O9" s="493">
        <f t="shared" si="0"/>
        <v>0</v>
      </c>
      <c r="P9" s="494"/>
      <c r="Q9" s="495"/>
      <c r="R9" s="496"/>
      <c r="S9" s="497"/>
      <c r="T9" s="498"/>
      <c r="U9" s="493">
        <f t="shared" si="1"/>
        <v>0</v>
      </c>
      <c r="V9" s="494"/>
      <c r="W9" s="495"/>
      <c r="X9" s="496"/>
      <c r="Y9" s="499"/>
      <c r="Z9" s="499"/>
      <c r="AA9" s="493">
        <f t="shared" si="2"/>
        <v>0</v>
      </c>
      <c r="AB9" s="494"/>
      <c r="AC9" s="145"/>
      <c r="AD9" s="1"/>
    </row>
    <row r="10" spans="1:30" ht="24.75" customHeight="1">
      <c r="A10" s="145"/>
      <c r="B10" s="15">
        <v>5</v>
      </c>
      <c r="C10" s="500"/>
      <c r="D10" s="501"/>
      <c r="E10" s="501"/>
      <c r="F10" s="501"/>
      <c r="G10" s="501"/>
      <c r="H10" s="501"/>
      <c r="I10" s="502"/>
      <c r="J10" s="16"/>
      <c r="K10" s="495"/>
      <c r="L10" s="496"/>
      <c r="M10" s="497"/>
      <c r="N10" s="498"/>
      <c r="O10" s="493">
        <f t="shared" si="0"/>
        <v>0</v>
      </c>
      <c r="P10" s="494"/>
      <c r="Q10" s="495"/>
      <c r="R10" s="496"/>
      <c r="S10" s="497"/>
      <c r="T10" s="498"/>
      <c r="U10" s="493">
        <f t="shared" si="1"/>
        <v>0</v>
      </c>
      <c r="V10" s="494"/>
      <c r="W10" s="495"/>
      <c r="X10" s="496"/>
      <c r="Y10" s="499"/>
      <c r="Z10" s="499"/>
      <c r="AA10" s="493">
        <f t="shared" si="2"/>
        <v>0</v>
      </c>
      <c r="AB10" s="494"/>
      <c r="AC10" s="145"/>
      <c r="AD10" s="1"/>
    </row>
    <row r="11" spans="1:30" ht="24.75" customHeight="1">
      <c r="A11" s="145"/>
      <c r="B11" s="15">
        <v>6</v>
      </c>
      <c r="C11" s="500"/>
      <c r="D11" s="501"/>
      <c r="E11" s="501"/>
      <c r="F11" s="501"/>
      <c r="G11" s="501"/>
      <c r="H11" s="501"/>
      <c r="I11" s="502"/>
      <c r="J11" s="16"/>
      <c r="K11" s="495"/>
      <c r="L11" s="496"/>
      <c r="M11" s="497"/>
      <c r="N11" s="498"/>
      <c r="O11" s="493">
        <f t="shared" si="0"/>
        <v>0</v>
      </c>
      <c r="P11" s="494"/>
      <c r="Q11" s="495"/>
      <c r="R11" s="496"/>
      <c r="S11" s="497"/>
      <c r="T11" s="498"/>
      <c r="U11" s="493">
        <f t="shared" si="1"/>
        <v>0</v>
      </c>
      <c r="V11" s="494"/>
      <c r="W11" s="495"/>
      <c r="X11" s="496"/>
      <c r="Y11" s="499"/>
      <c r="Z11" s="499"/>
      <c r="AA11" s="493">
        <f t="shared" si="2"/>
        <v>0</v>
      </c>
      <c r="AB11" s="494"/>
      <c r="AC11" s="145"/>
      <c r="AD11" s="1"/>
    </row>
    <row r="12" spans="1:30" ht="20.25" customHeight="1">
      <c r="A12" s="145"/>
      <c r="B12" s="503" t="s">
        <v>10</v>
      </c>
      <c r="C12" s="504"/>
      <c r="D12" s="504"/>
      <c r="E12" s="504"/>
      <c r="F12" s="504"/>
      <c r="G12" s="504"/>
      <c r="H12" s="504"/>
      <c r="I12" s="505"/>
      <c r="J12" s="13" t="s">
        <v>11</v>
      </c>
      <c r="K12" s="506" t="s">
        <v>11</v>
      </c>
      <c r="L12" s="507"/>
      <c r="M12" s="508" t="s">
        <v>11</v>
      </c>
      <c r="N12" s="509"/>
      <c r="O12" s="493">
        <f>SUM(O6:P11)</f>
        <v>0</v>
      </c>
      <c r="P12" s="494"/>
      <c r="Q12" s="506" t="s">
        <v>11</v>
      </c>
      <c r="R12" s="507"/>
      <c r="S12" s="508" t="s">
        <v>11</v>
      </c>
      <c r="T12" s="509"/>
      <c r="U12" s="493">
        <f>SUM(U6:V11)</f>
        <v>0</v>
      </c>
      <c r="V12" s="494"/>
      <c r="W12" s="506" t="s">
        <v>11</v>
      </c>
      <c r="X12" s="507"/>
      <c r="Y12" s="513" t="s">
        <v>11</v>
      </c>
      <c r="Z12" s="513"/>
      <c r="AA12" s="493">
        <f>SUM(AA6:AB11)</f>
        <v>0</v>
      </c>
      <c r="AB12" s="494"/>
      <c r="AC12" s="145"/>
      <c r="AD12" s="1"/>
    </row>
    <row r="13" spans="1:30" ht="12.75">
      <c r="A13" s="145"/>
      <c r="B13" s="534"/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145"/>
      <c r="AD13" s="1"/>
    </row>
    <row r="14" spans="1:30" ht="12.75">
      <c r="A14" s="145"/>
      <c r="B14" s="148"/>
      <c r="C14" s="473"/>
      <c r="D14" s="473"/>
      <c r="E14" s="473"/>
      <c r="F14" s="473"/>
      <c r="G14" s="473"/>
      <c r="H14" s="473"/>
      <c r="I14" s="148"/>
      <c r="J14" s="149"/>
      <c r="K14" s="150"/>
      <c r="L14" s="150"/>
      <c r="M14" s="151"/>
      <c r="N14" s="151"/>
      <c r="O14" s="152"/>
      <c r="P14" s="152"/>
      <c r="Q14" s="150"/>
      <c r="R14" s="150"/>
      <c r="S14" s="151"/>
      <c r="T14" s="151"/>
      <c r="U14" s="152"/>
      <c r="V14" s="152"/>
      <c r="W14" s="150"/>
      <c r="X14" s="150"/>
      <c r="Y14" s="151"/>
      <c r="Z14" s="151"/>
      <c r="AA14" s="152"/>
      <c r="AB14" s="152"/>
      <c r="AC14" s="145"/>
      <c r="AD14" s="1"/>
    </row>
    <row r="15" spans="1:30" ht="12.75">
      <c r="A15" s="145"/>
      <c r="B15" s="525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145"/>
      <c r="AD15" s="1"/>
    </row>
    <row r="16" spans="1:30" ht="12.75">
      <c r="A16" s="145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45"/>
      <c r="AD16" s="1"/>
    </row>
    <row r="17" spans="1:30" ht="15.75" customHeight="1">
      <c r="A17" s="145"/>
      <c r="B17" s="488" t="s">
        <v>208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90"/>
      <c r="AC17" s="145"/>
      <c r="AD17" s="1"/>
    </row>
    <row r="18" spans="1:30" ht="12.75">
      <c r="A18" s="144"/>
      <c r="B18" s="517" t="s">
        <v>2</v>
      </c>
      <c r="C18" s="519" t="s">
        <v>103</v>
      </c>
      <c r="D18" s="520"/>
      <c r="E18" s="520"/>
      <c r="F18" s="520"/>
      <c r="G18" s="520"/>
      <c r="H18" s="520"/>
      <c r="I18" s="521"/>
      <c r="J18" s="514" t="s">
        <v>7</v>
      </c>
      <c r="K18" s="529">
        <f>IF('Sekcja B3 i B4'!T17&lt;2013,'Sekcja B3 i B4'!T17+3,"")</f>
        <v>2013</v>
      </c>
      <c r="L18" s="530"/>
      <c r="M18" s="530"/>
      <c r="N18" s="530"/>
      <c r="O18" s="530"/>
      <c r="P18" s="531"/>
      <c r="Q18" s="529">
        <f>IF('Sekcja B3 i B4'!T17&lt;2013,'Sekcja B3 i B4'!T17+4,"")</f>
        <v>2014</v>
      </c>
      <c r="R18" s="530"/>
      <c r="S18" s="530"/>
      <c r="T18" s="530"/>
      <c r="U18" s="530"/>
      <c r="V18" s="531"/>
      <c r="W18" s="516">
        <f>IF('Sekcja B3 i B4'!T17&lt;2013,'Sekcja B3 i B4'!T17+5,"")</f>
        <v>2015</v>
      </c>
      <c r="X18" s="516"/>
      <c r="Y18" s="516"/>
      <c r="Z18" s="516"/>
      <c r="AA18" s="516"/>
      <c r="AB18" s="516"/>
      <c r="AC18" s="144"/>
      <c r="AD18" s="1"/>
    </row>
    <row r="19" spans="1:30" ht="41.25" customHeight="1">
      <c r="A19" s="161"/>
      <c r="B19" s="518"/>
      <c r="C19" s="522"/>
      <c r="D19" s="523"/>
      <c r="E19" s="523"/>
      <c r="F19" s="523"/>
      <c r="G19" s="523"/>
      <c r="H19" s="523"/>
      <c r="I19" s="524"/>
      <c r="J19" s="515"/>
      <c r="K19" s="503" t="s">
        <v>12</v>
      </c>
      <c r="L19" s="505"/>
      <c r="M19" s="503" t="s">
        <v>280</v>
      </c>
      <c r="N19" s="505"/>
      <c r="O19" s="527" t="s">
        <v>298</v>
      </c>
      <c r="P19" s="528"/>
      <c r="Q19" s="503" t="s">
        <v>12</v>
      </c>
      <c r="R19" s="505"/>
      <c r="S19" s="503" t="s">
        <v>280</v>
      </c>
      <c r="T19" s="505"/>
      <c r="U19" s="527" t="s">
        <v>299</v>
      </c>
      <c r="V19" s="528"/>
      <c r="W19" s="503" t="s">
        <v>12</v>
      </c>
      <c r="X19" s="505"/>
      <c r="Y19" s="532" t="s">
        <v>280</v>
      </c>
      <c r="Z19" s="532"/>
      <c r="AA19" s="536" t="s">
        <v>299</v>
      </c>
      <c r="AB19" s="536"/>
      <c r="AC19" s="144"/>
      <c r="AD19" s="1"/>
    </row>
    <row r="20" spans="1:30" ht="24.75" customHeight="1">
      <c r="A20" s="144"/>
      <c r="B20" s="15">
        <v>1</v>
      </c>
      <c r="C20" s="500"/>
      <c r="D20" s="501"/>
      <c r="E20" s="501"/>
      <c r="F20" s="501"/>
      <c r="G20" s="501"/>
      <c r="H20" s="501"/>
      <c r="I20" s="502"/>
      <c r="J20" s="16"/>
      <c r="K20" s="495"/>
      <c r="L20" s="496"/>
      <c r="M20" s="497"/>
      <c r="N20" s="498"/>
      <c r="O20" s="493">
        <f>ROUND(K20*M20,2)</f>
        <v>0</v>
      </c>
      <c r="P20" s="494"/>
      <c r="Q20" s="495"/>
      <c r="R20" s="496"/>
      <c r="S20" s="497"/>
      <c r="T20" s="498"/>
      <c r="U20" s="493">
        <f>ROUND(Q20*S20,2)</f>
        <v>0</v>
      </c>
      <c r="V20" s="494"/>
      <c r="W20" s="495"/>
      <c r="X20" s="496"/>
      <c r="Y20" s="499"/>
      <c r="Z20" s="499"/>
      <c r="AA20" s="493">
        <f>ROUND(W20*Y20,2)</f>
        <v>0</v>
      </c>
      <c r="AB20" s="494"/>
      <c r="AC20" s="144"/>
      <c r="AD20" s="1"/>
    </row>
    <row r="21" spans="1:30" ht="24" customHeight="1">
      <c r="A21" s="144"/>
      <c r="B21" s="15">
        <v>2</v>
      </c>
      <c r="C21" s="500"/>
      <c r="D21" s="501"/>
      <c r="E21" s="501"/>
      <c r="F21" s="501"/>
      <c r="G21" s="501"/>
      <c r="H21" s="501"/>
      <c r="I21" s="502"/>
      <c r="J21" s="16"/>
      <c r="K21" s="495"/>
      <c r="L21" s="496"/>
      <c r="M21" s="497"/>
      <c r="N21" s="498"/>
      <c r="O21" s="493">
        <f>ROUND(K21*M21,2)</f>
        <v>0</v>
      </c>
      <c r="P21" s="494"/>
      <c r="Q21" s="495"/>
      <c r="R21" s="496"/>
      <c r="S21" s="497"/>
      <c r="T21" s="498"/>
      <c r="U21" s="493">
        <f>ROUND(Q21*S21,2)</f>
        <v>0</v>
      </c>
      <c r="V21" s="494"/>
      <c r="W21" s="495"/>
      <c r="X21" s="496"/>
      <c r="Y21" s="499"/>
      <c r="Z21" s="499"/>
      <c r="AA21" s="493">
        <f>ROUND(W21*Y21,2)</f>
        <v>0</v>
      </c>
      <c r="AB21" s="494"/>
      <c r="AC21" s="144"/>
      <c r="AD21" s="1"/>
    </row>
    <row r="22" spans="1:30" ht="24" customHeight="1">
      <c r="A22" s="144"/>
      <c r="B22" s="15">
        <v>3</v>
      </c>
      <c r="C22" s="500"/>
      <c r="D22" s="501"/>
      <c r="E22" s="501"/>
      <c r="F22" s="501"/>
      <c r="G22" s="501"/>
      <c r="H22" s="501"/>
      <c r="I22" s="502"/>
      <c r="J22" s="16"/>
      <c r="K22" s="495"/>
      <c r="L22" s="496"/>
      <c r="M22" s="497"/>
      <c r="N22" s="498"/>
      <c r="O22" s="493">
        <f>ROUND(K22*M22,2)</f>
        <v>0</v>
      </c>
      <c r="P22" s="494"/>
      <c r="Q22" s="495"/>
      <c r="R22" s="496"/>
      <c r="S22" s="497"/>
      <c r="T22" s="498"/>
      <c r="U22" s="493">
        <f>ROUND(Q22*S22,2)</f>
        <v>0</v>
      </c>
      <c r="V22" s="494"/>
      <c r="W22" s="495"/>
      <c r="X22" s="496"/>
      <c r="Y22" s="499"/>
      <c r="Z22" s="499"/>
      <c r="AA22" s="493">
        <f>ROUND(W22*Y22,2)</f>
        <v>0</v>
      </c>
      <c r="AB22" s="494"/>
      <c r="AC22" s="144"/>
      <c r="AD22" s="1"/>
    </row>
    <row r="23" spans="1:30" ht="24" customHeight="1">
      <c r="A23" s="144"/>
      <c r="B23" s="15">
        <v>4</v>
      </c>
      <c r="C23" s="500"/>
      <c r="D23" s="501"/>
      <c r="E23" s="501"/>
      <c r="F23" s="501"/>
      <c r="G23" s="501"/>
      <c r="H23" s="501"/>
      <c r="I23" s="502"/>
      <c r="J23" s="16"/>
      <c r="K23" s="495"/>
      <c r="L23" s="496"/>
      <c r="M23" s="497"/>
      <c r="N23" s="498"/>
      <c r="O23" s="493">
        <f>ROUND(K23*M23,2)</f>
        <v>0</v>
      </c>
      <c r="P23" s="494"/>
      <c r="Q23" s="495"/>
      <c r="R23" s="496"/>
      <c r="S23" s="497"/>
      <c r="T23" s="498"/>
      <c r="U23" s="493">
        <f>ROUND(Q23*S23,2)</f>
        <v>0</v>
      </c>
      <c r="V23" s="494"/>
      <c r="W23" s="495"/>
      <c r="X23" s="496"/>
      <c r="Y23" s="499"/>
      <c r="Z23" s="499"/>
      <c r="AA23" s="493">
        <f>ROUND(W23*Y23,2)</f>
        <v>0</v>
      </c>
      <c r="AB23" s="494"/>
      <c r="AC23" s="144"/>
      <c r="AD23" s="1"/>
    </row>
    <row r="24" spans="1:30" ht="24" customHeight="1">
      <c r="A24" s="144"/>
      <c r="B24" s="15">
        <v>5</v>
      </c>
      <c r="C24" s="500"/>
      <c r="D24" s="501"/>
      <c r="E24" s="501"/>
      <c r="F24" s="501"/>
      <c r="G24" s="501"/>
      <c r="H24" s="501"/>
      <c r="I24" s="502"/>
      <c r="J24" s="16"/>
      <c r="K24" s="495"/>
      <c r="L24" s="496"/>
      <c r="M24" s="497"/>
      <c r="N24" s="498"/>
      <c r="O24" s="493">
        <f>ROUND(K24*M24,2)</f>
        <v>0</v>
      </c>
      <c r="P24" s="494"/>
      <c r="Q24" s="495"/>
      <c r="R24" s="496"/>
      <c r="S24" s="497"/>
      <c r="T24" s="498"/>
      <c r="U24" s="493">
        <f>ROUND(Q24*S24,2)</f>
        <v>0</v>
      </c>
      <c r="V24" s="494"/>
      <c r="W24" s="495"/>
      <c r="X24" s="496"/>
      <c r="Y24" s="499"/>
      <c r="Z24" s="499"/>
      <c r="AA24" s="493">
        <f>ROUND(W24*Y24,2)</f>
        <v>0</v>
      </c>
      <c r="AB24" s="494"/>
      <c r="AC24" s="144"/>
      <c r="AD24" s="1"/>
    </row>
    <row r="25" spans="1:30" ht="20.25" customHeight="1">
      <c r="A25" s="144"/>
      <c r="B25" s="503" t="s">
        <v>10</v>
      </c>
      <c r="C25" s="504"/>
      <c r="D25" s="504"/>
      <c r="E25" s="504"/>
      <c r="F25" s="504"/>
      <c r="G25" s="504"/>
      <c r="H25" s="504"/>
      <c r="I25" s="505"/>
      <c r="J25" s="13" t="s">
        <v>11</v>
      </c>
      <c r="K25" s="506" t="s">
        <v>11</v>
      </c>
      <c r="L25" s="507"/>
      <c r="M25" s="508" t="s">
        <v>11</v>
      </c>
      <c r="N25" s="509"/>
      <c r="O25" s="493">
        <f>SUM(O20:P24)</f>
        <v>0</v>
      </c>
      <c r="P25" s="494"/>
      <c r="Q25" s="506" t="s">
        <v>11</v>
      </c>
      <c r="R25" s="507"/>
      <c r="S25" s="508" t="s">
        <v>11</v>
      </c>
      <c r="T25" s="509"/>
      <c r="U25" s="493">
        <f>SUM(U20:V24)</f>
        <v>0</v>
      </c>
      <c r="V25" s="494"/>
      <c r="W25" s="506" t="s">
        <v>11</v>
      </c>
      <c r="X25" s="507"/>
      <c r="Y25" s="513" t="s">
        <v>11</v>
      </c>
      <c r="Z25" s="513"/>
      <c r="AA25" s="493">
        <f>SUM(AA20:AB24)</f>
        <v>0</v>
      </c>
      <c r="AB25" s="494"/>
      <c r="AC25" s="144"/>
      <c r="AD25" s="1"/>
    </row>
    <row r="26" spans="1:30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"/>
    </row>
    <row r="27" spans="1:30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"/>
    </row>
    <row r="28" spans="1:30" ht="41.25" customHeight="1">
      <c r="A28" s="144"/>
      <c r="B28" s="488" t="s">
        <v>209</v>
      </c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90"/>
      <c r="AC28" s="144"/>
      <c r="AD28" s="1"/>
    </row>
    <row r="29" spans="1:30" ht="138.75" customHeight="1">
      <c r="A29" s="144"/>
      <c r="B29" s="510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2"/>
      <c r="AC29" s="144"/>
      <c r="AD29" s="1"/>
    </row>
    <row r="30" spans="1:30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"/>
    </row>
    <row r="31" spans="1:30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"/>
    </row>
    <row r="32" spans="1:30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"/>
    </row>
    <row r="33" spans="1:30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"/>
    </row>
    <row r="34" spans="1:30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"/>
    </row>
    <row r="35" spans="1:30" ht="12.75">
      <c r="A35" s="1"/>
      <c r="B35" s="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1"/>
    </row>
    <row r="36" spans="1:30" ht="12.75">
      <c r="A36" s="1"/>
      <c r="B36" s="1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1"/>
    </row>
  </sheetData>
  <sheetProtection formatCells="0" formatRows="0" selectLockedCells="1"/>
  <mergeCells count="168">
    <mergeCell ref="M11:N11"/>
    <mergeCell ref="O11:P11"/>
    <mergeCell ref="Q11:R11"/>
    <mergeCell ref="S11:T11"/>
    <mergeCell ref="U11:V11"/>
    <mergeCell ref="W11:X11"/>
    <mergeCell ref="Y11:Z11"/>
    <mergeCell ref="AA11:AB11"/>
    <mergeCell ref="Y24:Z24"/>
    <mergeCell ref="AA24:AB24"/>
    <mergeCell ref="U23:V23"/>
    <mergeCell ref="W23:X23"/>
    <mergeCell ref="U10:V10"/>
    <mergeCell ref="W10:X10"/>
    <mergeCell ref="Y10:Z10"/>
    <mergeCell ref="AA10:AB10"/>
    <mergeCell ref="Q24:R24"/>
    <mergeCell ref="S24:T24"/>
    <mergeCell ref="C10:I10"/>
    <mergeCell ref="K10:L10"/>
    <mergeCell ref="M10:N10"/>
    <mergeCell ref="O10:P10"/>
    <mergeCell ref="Q10:R10"/>
    <mergeCell ref="S10:T10"/>
    <mergeCell ref="C11:I11"/>
    <mergeCell ref="K11:L11"/>
    <mergeCell ref="C24:I24"/>
    <mergeCell ref="K24:L24"/>
    <mergeCell ref="M24:N24"/>
    <mergeCell ref="O24:P24"/>
    <mergeCell ref="U9:V9"/>
    <mergeCell ref="W9:X9"/>
    <mergeCell ref="Y9:Z9"/>
    <mergeCell ref="AA9:AB9"/>
    <mergeCell ref="Q23:R23"/>
    <mergeCell ref="S23:T23"/>
    <mergeCell ref="Y23:Z23"/>
    <mergeCell ref="AA23:AB23"/>
    <mergeCell ref="C23:I23"/>
    <mergeCell ref="K23:L23"/>
    <mergeCell ref="M23:N23"/>
    <mergeCell ref="O23:P23"/>
    <mergeCell ref="U8:V8"/>
    <mergeCell ref="W8:X8"/>
    <mergeCell ref="Y8:Z8"/>
    <mergeCell ref="AA8:AB8"/>
    <mergeCell ref="Q8:R8"/>
    <mergeCell ref="S8:T8"/>
    <mergeCell ref="C22:I22"/>
    <mergeCell ref="K22:L22"/>
    <mergeCell ref="C9:I9"/>
    <mergeCell ref="K9:L9"/>
    <mergeCell ref="M9:N9"/>
    <mergeCell ref="O9:P9"/>
    <mergeCell ref="Q9:R9"/>
    <mergeCell ref="S9:T9"/>
    <mergeCell ref="C8:I8"/>
    <mergeCell ref="K8:L8"/>
    <mergeCell ref="M8:N8"/>
    <mergeCell ref="O8:P8"/>
    <mergeCell ref="O19:P19"/>
    <mergeCell ref="Q19:R19"/>
    <mergeCell ref="S19:T19"/>
    <mergeCell ref="U19:V19"/>
    <mergeCell ref="M22:N22"/>
    <mergeCell ref="O22:P22"/>
    <mergeCell ref="Q22:R22"/>
    <mergeCell ref="S22:T22"/>
    <mergeCell ref="AA19:AB19"/>
    <mergeCell ref="K18:P18"/>
    <mergeCell ref="Q18:V18"/>
    <mergeCell ref="M12:N12"/>
    <mergeCell ref="O12:P12"/>
    <mergeCell ref="S12:T12"/>
    <mergeCell ref="K19:L19"/>
    <mergeCell ref="AA12:AB12"/>
    <mergeCell ref="W19:X19"/>
    <mergeCell ref="Y19:Z19"/>
    <mergeCell ref="B3:AB3"/>
    <mergeCell ref="B4:B5"/>
    <mergeCell ref="C4:I5"/>
    <mergeCell ref="J4:J5"/>
    <mergeCell ref="K4:P4"/>
    <mergeCell ref="Q5:R5"/>
    <mergeCell ref="K5:L5"/>
    <mergeCell ref="M5:N5"/>
    <mergeCell ref="AA5:AB5"/>
    <mergeCell ref="U5:V5"/>
    <mergeCell ref="W5:X5"/>
    <mergeCell ref="W4:AB4"/>
    <mergeCell ref="O5:P5"/>
    <mergeCell ref="S5:T5"/>
    <mergeCell ref="Q4:V4"/>
    <mergeCell ref="Y5:Z5"/>
    <mergeCell ref="W18:AB18"/>
    <mergeCell ref="U7:V7"/>
    <mergeCell ref="W7:X7"/>
    <mergeCell ref="B17:AB17"/>
    <mergeCell ref="B18:B19"/>
    <mergeCell ref="C18:I19"/>
    <mergeCell ref="B15:AB15"/>
    <mergeCell ref="B12:I12"/>
    <mergeCell ref="K12:L12"/>
    <mergeCell ref="C14:H14"/>
    <mergeCell ref="Y7:Z7"/>
    <mergeCell ref="AA7:AB7"/>
    <mergeCell ref="Q6:R6"/>
    <mergeCell ref="W12:X12"/>
    <mergeCell ref="Q12:R12"/>
    <mergeCell ref="Y6:Z6"/>
    <mergeCell ref="AA6:AB6"/>
    <mergeCell ref="S6:T6"/>
    <mergeCell ref="U6:V6"/>
    <mergeCell ref="W6:X6"/>
    <mergeCell ref="M19:N19"/>
    <mergeCell ref="J18:J19"/>
    <mergeCell ref="C6:I6"/>
    <mergeCell ref="O20:P20"/>
    <mergeCell ref="O6:P6"/>
    <mergeCell ref="K6:L6"/>
    <mergeCell ref="M6:N6"/>
    <mergeCell ref="B13:AB13"/>
    <mergeCell ref="Y12:Z12"/>
    <mergeCell ref="U12:V12"/>
    <mergeCell ref="U20:V20"/>
    <mergeCell ref="Y20:Z20"/>
    <mergeCell ref="AA20:AB20"/>
    <mergeCell ref="Q20:R20"/>
    <mergeCell ref="S20:T20"/>
    <mergeCell ref="W20:X20"/>
    <mergeCell ref="M21:N21"/>
    <mergeCell ref="B2:AB2"/>
    <mergeCell ref="B29:AB29"/>
    <mergeCell ref="W25:X25"/>
    <mergeCell ref="Y25:Z25"/>
    <mergeCell ref="AA25:AB25"/>
    <mergeCell ref="B28:AB28"/>
    <mergeCell ref="O25:P25"/>
    <mergeCell ref="Q25:R25"/>
    <mergeCell ref="S25:T25"/>
    <mergeCell ref="Q7:R7"/>
    <mergeCell ref="S7:T7"/>
    <mergeCell ref="C21:I21"/>
    <mergeCell ref="B25:I25"/>
    <mergeCell ref="K25:L25"/>
    <mergeCell ref="C20:I20"/>
    <mergeCell ref="M20:N20"/>
    <mergeCell ref="M25:N25"/>
    <mergeCell ref="K20:L20"/>
    <mergeCell ref="K21:L21"/>
    <mergeCell ref="C7:I7"/>
    <mergeCell ref="K7:L7"/>
    <mergeCell ref="M7:N7"/>
    <mergeCell ref="O7:P7"/>
    <mergeCell ref="AA21:AB21"/>
    <mergeCell ref="U25:V25"/>
    <mergeCell ref="U21:V21"/>
    <mergeCell ref="W21:X21"/>
    <mergeCell ref="Y22:Z22"/>
    <mergeCell ref="AA22:AB22"/>
    <mergeCell ref="U22:V22"/>
    <mergeCell ref="W22:X22"/>
    <mergeCell ref="U24:V24"/>
    <mergeCell ref="W24:X24"/>
    <mergeCell ref="O21:P21"/>
    <mergeCell ref="Q21:R21"/>
    <mergeCell ref="S21:T21"/>
    <mergeCell ref="Y21:Z21"/>
  </mergeCells>
  <dataValidations count="1">
    <dataValidation allowBlank="1" showInputMessage="1" showErrorMessage="1" sqref="J20:J24 J6:J11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&amp;LPROW_4.1/413_312/09/1/z&amp;RStrona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46"/>
  <sheetViews>
    <sheetView view="pageBreakPreview" zoomScaleSheetLayoutView="100" zoomScalePageLayoutView="0" workbookViewId="0" topLeftCell="A25">
      <selection activeCell="A42" sqref="A42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9.140625" style="0" hidden="1" customWidth="1"/>
    <col min="40" max="40" width="4.00390625" style="0" hidden="1" customWidth="1"/>
    <col min="41" max="43" width="3.00390625" style="0" hidden="1" customWidth="1"/>
    <col min="44" max="44" width="9.140625" style="0" hidden="1" customWidth="1"/>
    <col min="45" max="57" width="0" style="0" hidden="1" customWidth="1"/>
  </cols>
  <sheetData>
    <row r="1" spans="1:43" ht="12.75">
      <c r="A1" s="144"/>
      <c r="B1" s="15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55"/>
      <c r="AC1" s="144"/>
      <c r="AD1" s="144"/>
      <c r="AE1" s="144"/>
      <c r="AF1">
        <v>14</v>
      </c>
      <c r="AG1">
        <v>22</v>
      </c>
      <c r="AO1">
        <v>6</v>
      </c>
      <c r="AP1">
        <v>17</v>
      </c>
      <c r="AQ1">
        <v>28</v>
      </c>
    </row>
    <row r="2" spans="1:43" ht="15.75">
      <c r="A2" s="144"/>
      <c r="B2" s="15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53"/>
      <c r="AC2" s="144"/>
      <c r="AD2" s="144"/>
      <c r="AE2" s="144"/>
      <c r="AO2">
        <v>13</v>
      </c>
      <c r="AP2">
        <v>24</v>
      </c>
      <c r="AQ2">
        <v>35</v>
      </c>
    </row>
    <row r="3" spans="1:43" ht="25.5" customHeight="1">
      <c r="A3" s="144"/>
      <c r="B3" s="562" t="s">
        <v>230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4"/>
      <c r="AC3" s="121"/>
      <c r="AD3" s="122"/>
      <c r="AE3" s="144"/>
      <c r="AO3">
        <v>2</v>
      </c>
      <c r="AP3">
        <v>2</v>
      </c>
      <c r="AQ3">
        <v>2</v>
      </c>
    </row>
    <row r="4" spans="1:31" ht="12.75">
      <c r="A4" s="144"/>
      <c r="B4" s="556" t="s">
        <v>104</v>
      </c>
      <c r="C4" s="573" t="s">
        <v>146</v>
      </c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5"/>
      <c r="R4" s="567" t="s">
        <v>149</v>
      </c>
      <c r="S4" s="568"/>
      <c r="T4" s="568"/>
      <c r="U4" s="569"/>
      <c r="V4" s="76"/>
      <c r="W4" s="377" t="s">
        <v>144</v>
      </c>
      <c r="X4" s="537"/>
      <c r="Y4" s="537"/>
      <c r="Z4" s="537"/>
      <c r="AA4" s="537"/>
      <c r="AB4" s="538"/>
      <c r="AC4" s="119"/>
      <c r="AD4" s="120"/>
      <c r="AE4" s="144"/>
    </row>
    <row r="5" spans="1:39" ht="24.75" customHeight="1">
      <c r="A5" s="161"/>
      <c r="B5" s="557"/>
      <c r="C5" s="576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8"/>
      <c r="R5" s="570"/>
      <c r="S5" s="571"/>
      <c r="T5" s="571"/>
      <c r="U5" s="572"/>
      <c r="V5" s="76"/>
      <c r="W5" s="76">
        <f>'Sekcja C4'!K4</f>
        <v>2010</v>
      </c>
      <c r="X5" s="76">
        <f>'Sekcja C4'!Q4</f>
        <v>2011</v>
      </c>
      <c r="Y5" s="76">
        <f>'Sekcja C4'!W4</f>
        <v>2012</v>
      </c>
      <c r="Z5" s="76">
        <f>'Sekcja C4'!K18</f>
        <v>2013</v>
      </c>
      <c r="AA5" s="76">
        <f>'Sekcja C4'!Q18</f>
        <v>2014</v>
      </c>
      <c r="AB5" s="76">
        <f>'Sekcja C4'!W18</f>
        <v>2015</v>
      </c>
      <c r="AC5" s="76"/>
      <c r="AD5" s="76"/>
      <c r="AE5" s="144"/>
      <c r="AG5" s="175" t="s">
        <v>283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4"/>
      <c r="B6" s="207"/>
      <c r="C6" s="539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1"/>
      <c r="R6" s="542">
        <f aca="true" t="shared" si="1" ref="R6:R13">SUM(W6:AB6)</f>
        <v>0</v>
      </c>
      <c r="S6" s="543"/>
      <c r="T6" s="543"/>
      <c r="U6" s="544"/>
      <c r="V6" s="59"/>
      <c r="W6" s="208"/>
      <c r="X6" s="208"/>
      <c r="Y6" s="208"/>
      <c r="Z6" s="208"/>
      <c r="AA6" s="208"/>
      <c r="AB6" s="208"/>
      <c r="AC6" s="32"/>
      <c r="AD6" s="32"/>
      <c r="AE6" s="144"/>
      <c r="AG6" s="175" t="s">
        <v>284</v>
      </c>
      <c r="AH6">
        <f aca="true" t="shared" si="2" ref="AH6:AM6">IF(AH5&gt;0,W37-W36,0)</f>
        <v>0</v>
      </c>
      <c r="AI6">
        <f t="shared" si="2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</row>
    <row r="7" spans="1:39" ht="27.75" customHeight="1">
      <c r="A7" s="144"/>
      <c r="B7" s="207"/>
      <c r="C7" s="539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1"/>
      <c r="R7" s="542">
        <f t="shared" si="1"/>
        <v>0</v>
      </c>
      <c r="S7" s="543"/>
      <c r="T7" s="543"/>
      <c r="U7" s="544"/>
      <c r="V7" s="59"/>
      <c r="W7" s="208"/>
      <c r="X7" s="208"/>
      <c r="Y7" s="208"/>
      <c r="Z7" s="208"/>
      <c r="AA7" s="208"/>
      <c r="AB7" s="208"/>
      <c r="AC7" s="32"/>
      <c r="AD7" s="32"/>
      <c r="AE7" s="144"/>
      <c r="AG7" s="175" t="s">
        <v>285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44"/>
      <c r="B8" s="207"/>
      <c r="C8" s="539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1"/>
      <c r="R8" s="542">
        <f t="shared" si="1"/>
        <v>0</v>
      </c>
      <c r="S8" s="543"/>
      <c r="T8" s="543"/>
      <c r="U8" s="544"/>
      <c r="V8" s="59"/>
      <c r="W8" s="208"/>
      <c r="X8" s="208"/>
      <c r="Y8" s="208"/>
      <c r="Z8" s="208"/>
      <c r="AA8" s="208"/>
      <c r="AB8" s="208"/>
      <c r="AC8" s="32"/>
      <c r="AD8" s="32"/>
      <c r="AE8" s="144"/>
      <c r="AG8" s="175" t="s">
        <v>285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44"/>
      <c r="B9" s="207"/>
      <c r="C9" s="539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1"/>
      <c r="R9" s="542">
        <f t="shared" si="1"/>
        <v>0</v>
      </c>
      <c r="S9" s="543"/>
      <c r="T9" s="543"/>
      <c r="U9" s="544"/>
      <c r="V9" s="59"/>
      <c r="W9" s="208"/>
      <c r="X9" s="208"/>
      <c r="Y9" s="208"/>
      <c r="Z9" s="208"/>
      <c r="AA9" s="208"/>
      <c r="AB9" s="208"/>
      <c r="AC9" s="32"/>
      <c r="AD9" s="32"/>
      <c r="AE9" s="144"/>
      <c r="AG9" s="175" t="s">
        <v>285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44"/>
      <c r="B10" s="207"/>
      <c r="C10" s="539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1"/>
      <c r="R10" s="542">
        <f t="shared" si="1"/>
        <v>0</v>
      </c>
      <c r="S10" s="543"/>
      <c r="T10" s="543"/>
      <c r="U10" s="544"/>
      <c r="V10" s="59"/>
      <c r="W10" s="208"/>
      <c r="X10" s="208"/>
      <c r="Y10" s="208"/>
      <c r="Z10" s="208"/>
      <c r="AA10" s="208"/>
      <c r="AB10" s="208"/>
      <c r="AC10" s="32"/>
      <c r="AD10" s="32"/>
      <c r="AE10" s="144"/>
      <c r="AG10" s="175" t="s">
        <v>285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9" ht="27.75" customHeight="1">
      <c r="A11" s="144"/>
      <c r="B11" s="207"/>
      <c r="C11" s="539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1"/>
      <c r="R11" s="542">
        <f t="shared" si="1"/>
        <v>0</v>
      </c>
      <c r="S11" s="543"/>
      <c r="T11" s="543"/>
      <c r="U11" s="544"/>
      <c r="V11" s="59"/>
      <c r="W11" s="208"/>
      <c r="X11" s="208"/>
      <c r="Y11" s="208"/>
      <c r="Z11" s="208"/>
      <c r="AA11" s="208"/>
      <c r="AB11" s="208"/>
      <c r="AC11" s="32"/>
      <c r="AD11" s="32"/>
      <c r="AE11" s="144"/>
      <c r="AG11" s="175" t="s">
        <v>285</v>
      </c>
      <c r="AH11" t="e">
        <f>IF(#REF!&gt;0,#REF!*#REF!*8%,0)</f>
        <v>#REF!</v>
      </c>
      <c r="AI11" t="e">
        <f>IF(#REF!&gt;0,#REF!*#REF!*8%,0)</f>
        <v>#REF!</v>
      </c>
      <c r="AJ11" t="e">
        <f>IF(#REF!&gt;0,#REF!*#REF!*8%,0)</f>
        <v>#REF!</v>
      </c>
      <c r="AK11" t="e">
        <f>IF(#REF!&gt;0,#REF!*#REF!*8%,0)</f>
        <v>#REF!</v>
      </c>
      <c r="AL11" t="e">
        <f>IF(#REF!&gt;0,#REF!*#REF!*8%,0)</f>
        <v>#REF!</v>
      </c>
      <c r="AM11" t="e">
        <f>IF(#REF!&gt;0,#REF!*#REF!*8%,0)</f>
        <v>#REF!</v>
      </c>
    </row>
    <row r="12" spans="1:39" ht="27.75" customHeight="1">
      <c r="A12" s="144"/>
      <c r="B12" s="207"/>
      <c r="C12" s="539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1"/>
      <c r="R12" s="542">
        <f t="shared" si="1"/>
        <v>0</v>
      </c>
      <c r="S12" s="543"/>
      <c r="T12" s="543"/>
      <c r="U12" s="544"/>
      <c r="V12" s="59"/>
      <c r="W12" s="208"/>
      <c r="X12" s="208"/>
      <c r="Y12" s="208"/>
      <c r="Z12" s="208"/>
      <c r="AA12" s="208"/>
      <c r="AB12" s="208"/>
      <c r="AC12" s="32"/>
      <c r="AD12" s="32"/>
      <c r="AE12" s="144"/>
      <c r="AG12" s="175" t="s">
        <v>285</v>
      </c>
      <c r="AH12" t="e">
        <f>IF(#REF!&gt;0,#REF!*#REF!*8%,0)</f>
        <v>#REF!</v>
      </c>
      <c r="AI12" t="e">
        <f>IF(#REF!&gt;0,#REF!*#REF!*8%,0)</f>
        <v>#REF!</v>
      </c>
      <c r="AJ12" t="e">
        <f>IF(#REF!&gt;0,#REF!*#REF!*8%,0)</f>
        <v>#REF!</v>
      </c>
      <c r="AK12" t="e">
        <f>IF(#REF!&gt;0,#REF!*#REF!*8%,0)</f>
        <v>#REF!</v>
      </c>
      <c r="AL12" t="e">
        <f>IF(#REF!&gt;0,#REF!*#REF!*8%,0)</f>
        <v>#REF!</v>
      </c>
      <c r="AM12" t="e">
        <f>IF(#REF!&gt;0,#REF!*#REF!*8%,0)</f>
        <v>#REF!</v>
      </c>
    </row>
    <row r="13" spans="1:39" ht="27.75" customHeight="1">
      <c r="A13" s="144"/>
      <c r="B13" s="207"/>
      <c r="C13" s="539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1"/>
      <c r="R13" s="542">
        <f t="shared" si="1"/>
        <v>0</v>
      </c>
      <c r="S13" s="543"/>
      <c r="T13" s="543"/>
      <c r="U13" s="544"/>
      <c r="V13" s="59"/>
      <c r="W13" s="208"/>
      <c r="X13" s="208"/>
      <c r="Y13" s="208"/>
      <c r="Z13" s="208"/>
      <c r="AA13" s="208"/>
      <c r="AB13" s="208"/>
      <c r="AC13" s="32"/>
      <c r="AD13" s="32"/>
      <c r="AE13" s="144"/>
      <c r="AG13" s="175" t="s">
        <v>285</v>
      </c>
      <c r="AH13" t="e">
        <f>IF(#REF!&gt;0,#REF!*#REF!*8%,0)</f>
        <v>#REF!</v>
      </c>
      <c r="AI13" t="e">
        <f>IF(#REF!&gt;0,#REF!*#REF!*8%,0)</f>
        <v>#REF!</v>
      </c>
      <c r="AJ13" t="e">
        <f>IF(#REF!&gt;0,#REF!*#REF!*8%,0)</f>
        <v>#REF!</v>
      </c>
      <c r="AK13" t="e">
        <f>IF(#REF!&gt;0,#REF!*#REF!*8%,0)</f>
        <v>#REF!</v>
      </c>
      <c r="AL13" t="e">
        <f>IF(#REF!&gt;0,#REF!*#REF!*8%,0)</f>
        <v>#REF!</v>
      </c>
      <c r="AM13" t="e">
        <f>IF(#REF!&gt;0,#REF!*#REF!*8%,0)</f>
        <v>#REF!</v>
      </c>
    </row>
    <row r="14" spans="1:31" ht="24.75" customHeight="1">
      <c r="A14" s="144"/>
      <c r="B14" s="551" t="s">
        <v>10</v>
      </c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3"/>
      <c r="R14" s="545">
        <f>SUM(R6:U13)</f>
        <v>0</v>
      </c>
      <c r="S14" s="546"/>
      <c r="T14" s="546"/>
      <c r="U14" s="547"/>
      <c r="V14" s="197"/>
      <c r="W14" s="192">
        <f aca="true" t="shared" si="3" ref="W14:AB14">SUM(W6:W13)</f>
        <v>0</v>
      </c>
      <c r="X14" s="192">
        <f t="shared" si="3"/>
        <v>0</v>
      </c>
      <c r="Y14" s="192">
        <f t="shared" si="3"/>
        <v>0</v>
      </c>
      <c r="Z14" s="192">
        <f t="shared" si="3"/>
        <v>0</v>
      </c>
      <c r="AA14" s="192">
        <f t="shared" si="3"/>
        <v>0</v>
      </c>
      <c r="AB14" s="192">
        <f t="shared" si="3"/>
        <v>0</v>
      </c>
      <c r="AC14" s="32"/>
      <c r="AD14" s="32"/>
      <c r="AE14" s="144"/>
    </row>
    <row r="15" spans="1:31" ht="12.75" customHeight="1">
      <c r="A15" s="144"/>
      <c r="B15" s="556" t="s">
        <v>104</v>
      </c>
      <c r="C15" s="548" t="s">
        <v>147</v>
      </c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3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124"/>
      <c r="AC15" s="73"/>
      <c r="AD15" s="74"/>
      <c r="AE15" s="144"/>
    </row>
    <row r="16" spans="1:31" ht="22.5" customHeight="1">
      <c r="A16" s="161"/>
      <c r="B16" s="557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5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123"/>
      <c r="AC16" s="75"/>
      <c r="AD16" s="52"/>
      <c r="AE16" s="144"/>
    </row>
    <row r="17" spans="1:31" ht="28.5" customHeight="1">
      <c r="A17" s="144"/>
      <c r="B17" s="207"/>
      <c r="C17" s="539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1"/>
      <c r="R17" s="542">
        <f aca="true" t="shared" si="4" ref="R17:R24">SUM(W17:AB17)</f>
        <v>0</v>
      </c>
      <c r="S17" s="543"/>
      <c r="T17" s="543"/>
      <c r="U17" s="544"/>
      <c r="V17" s="198"/>
      <c r="W17" s="209"/>
      <c r="X17" s="209"/>
      <c r="Y17" s="209"/>
      <c r="Z17" s="209"/>
      <c r="AA17" s="209"/>
      <c r="AB17" s="209"/>
      <c r="AC17" s="32"/>
      <c r="AD17" s="32"/>
      <c r="AE17" s="144"/>
    </row>
    <row r="18" spans="1:31" ht="25.5" customHeight="1">
      <c r="A18" s="144"/>
      <c r="B18" s="207"/>
      <c r="C18" s="539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541"/>
      <c r="R18" s="542">
        <f t="shared" si="4"/>
        <v>0</v>
      </c>
      <c r="S18" s="543"/>
      <c r="T18" s="543"/>
      <c r="U18" s="544"/>
      <c r="V18" s="198"/>
      <c r="W18" s="209"/>
      <c r="X18" s="209"/>
      <c r="Y18" s="209"/>
      <c r="Z18" s="209"/>
      <c r="AA18" s="209"/>
      <c r="AB18" s="209"/>
      <c r="AC18" s="32"/>
      <c r="AD18" s="32"/>
      <c r="AE18" s="144"/>
    </row>
    <row r="19" spans="1:31" ht="25.5" customHeight="1">
      <c r="A19" s="144"/>
      <c r="B19" s="207"/>
      <c r="C19" s="539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1"/>
      <c r="R19" s="542">
        <f t="shared" si="4"/>
        <v>0</v>
      </c>
      <c r="S19" s="543"/>
      <c r="T19" s="543"/>
      <c r="U19" s="544"/>
      <c r="V19" s="198"/>
      <c r="W19" s="209"/>
      <c r="X19" s="209"/>
      <c r="Y19" s="209"/>
      <c r="Z19" s="209"/>
      <c r="AA19" s="209"/>
      <c r="AB19" s="209"/>
      <c r="AC19" s="32"/>
      <c r="AD19" s="32"/>
      <c r="AE19" s="144"/>
    </row>
    <row r="20" spans="1:31" ht="25.5" customHeight="1">
      <c r="A20" s="144"/>
      <c r="B20" s="207"/>
      <c r="C20" s="539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1"/>
      <c r="R20" s="542">
        <f t="shared" si="4"/>
        <v>0</v>
      </c>
      <c r="S20" s="543"/>
      <c r="T20" s="543"/>
      <c r="U20" s="544"/>
      <c r="V20" s="198"/>
      <c r="W20" s="209"/>
      <c r="X20" s="209"/>
      <c r="Y20" s="209"/>
      <c r="Z20" s="209"/>
      <c r="AA20" s="209"/>
      <c r="AB20" s="209"/>
      <c r="AC20" s="32"/>
      <c r="AD20" s="32"/>
      <c r="AE20" s="144"/>
    </row>
    <row r="21" spans="1:31" ht="25.5" customHeight="1">
      <c r="A21" s="144"/>
      <c r="B21" s="207"/>
      <c r="C21" s="539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1"/>
      <c r="R21" s="542">
        <f t="shared" si="4"/>
        <v>0</v>
      </c>
      <c r="S21" s="543"/>
      <c r="T21" s="543"/>
      <c r="U21" s="544"/>
      <c r="V21" s="198"/>
      <c r="W21" s="209"/>
      <c r="X21" s="209"/>
      <c r="Y21" s="209"/>
      <c r="Z21" s="209"/>
      <c r="AA21" s="209"/>
      <c r="AB21" s="209"/>
      <c r="AC21" s="32"/>
      <c r="AD21" s="32"/>
      <c r="AE21" s="144"/>
    </row>
    <row r="22" spans="1:31" ht="25.5" customHeight="1">
      <c r="A22" s="144"/>
      <c r="B22" s="207"/>
      <c r="C22" s="539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1"/>
      <c r="R22" s="542">
        <f t="shared" si="4"/>
        <v>0</v>
      </c>
      <c r="S22" s="543"/>
      <c r="T22" s="543"/>
      <c r="U22" s="544"/>
      <c r="V22" s="198"/>
      <c r="W22" s="209"/>
      <c r="X22" s="209"/>
      <c r="Y22" s="209"/>
      <c r="Z22" s="209"/>
      <c r="AA22" s="209"/>
      <c r="AB22" s="209"/>
      <c r="AC22" s="32"/>
      <c r="AD22" s="32"/>
      <c r="AE22" s="144"/>
    </row>
    <row r="23" spans="1:31" ht="25.5" customHeight="1">
      <c r="A23" s="144"/>
      <c r="B23" s="207"/>
      <c r="C23" s="539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1"/>
      <c r="R23" s="542">
        <f t="shared" si="4"/>
        <v>0</v>
      </c>
      <c r="S23" s="543"/>
      <c r="T23" s="543"/>
      <c r="U23" s="544"/>
      <c r="V23" s="198"/>
      <c r="W23" s="209"/>
      <c r="X23" s="209"/>
      <c r="Y23" s="209"/>
      <c r="Z23" s="209"/>
      <c r="AA23" s="209"/>
      <c r="AB23" s="209"/>
      <c r="AC23" s="32"/>
      <c r="AD23" s="32"/>
      <c r="AE23" s="144"/>
    </row>
    <row r="24" spans="1:31" ht="25.5" customHeight="1">
      <c r="A24" s="144"/>
      <c r="B24" s="207"/>
      <c r="C24" s="539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1"/>
      <c r="R24" s="542">
        <f t="shared" si="4"/>
        <v>0</v>
      </c>
      <c r="S24" s="543"/>
      <c r="T24" s="543"/>
      <c r="U24" s="544"/>
      <c r="V24" s="198"/>
      <c r="W24" s="209"/>
      <c r="X24" s="209"/>
      <c r="Y24" s="209"/>
      <c r="Z24" s="209"/>
      <c r="AA24" s="209"/>
      <c r="AB24" s="209"/>
      <c r="AC24" s="32"/>
      <c r="AD24" s="32"/>
      <c r="AE24" s="144"/>
    </row>
    <row r="25" spans="1:31" ht="25.5" customHeight="1">
      <c r="A25" s="144"/>
      <c r="B25" s="551" t="s">
        <v>10</v>
      </c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3"/>
      <c r="R25" s="545">
        <f>SUM(R17:U24)</f>
        <v>0</v>
      </c>
      <c r="S25" s="546"/>
      <c r="T25" s="546"/>
      <c r="U25" s="547"/>
      <c r="V25" s="197"/>
      <c r="W25" s="192">
        <f aca="true" t="shared" si="5" ref="W25:AB25">SUM(W17:W24)</f>
        <v>0</v>
      </c>
      <c r="X25" s="192">
        <f t="shared" si="5"/>
        <v>0</v>
      </c>
      <c r="Y25" s="192">
        <f t="shared" si="5"/>
        <v>0</v>
      </c>
      <c r="Z25" s="192">
        <f t="shared" si="5"/>
        <v>0</v>
      </c>
      <c r="AA25" s="192">
        <f t="shared" si="5"/>
        <v>0</v>
      </c>
      <c r="AB25" s="192">
        <f t="shared" si="5"/>
        <v>0</v>
      </c>
      <c r="AC25" s="32"/>
      <c r="AD25" s="32"/>
      <c r="AE25" s="144"/>
    </row>
    <row r="26" spans="1:31" ht="12.75" customHeight="1">
      <c r="A26" s="144"/>
      <c r="B26" s="556" t="s">
        <v>104</v>
      </c>
      <c r="C26" s="548" t="s">
        <v>148</v>
      </c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50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124"/>
      <c r="AC26" s="73"/>
      <c r="AD26" s="74"/>
      <c r="AE26" s="144"/>
    </row>
    <row r="27" spans="1:31" ht="23.25" customHeight="1">
      <c r="A27" s="161"/>
      <c r="B27" s="557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6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123"/>
      <c r="AC27" s="75"/>
      <c r="AD27" s="52"/>
      <c r="AE27" s="144"/>
    </row>
    <row r="28" spans="1:31" ht="26.25" customHeight="1">
      <c r="A28" s="144"/>
      <c r="B28" s="207"/>
      <c r="C28" s="539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1"/>
      <c r="R28" s="542">
        <f aca="true" t="shared" si="6" ref="R28:R35">SUM(W28,X28,Y28,Z28,AB28)</f>
        <v>0</v>
      </c>
      <c r="S28" s="543"/>
      <c r="T28" s="543"/>
      <c r="U28" s="544"/>
      <c r="V28" s="198"/>
      <c r="W28" s="209"/>
      <c r="X28" s="209"/>
      <c r="Y28" s="209"/>
      <c r="Z28" s="209"/>
      <c r="AA28" s="209"/>
      <c r="AB28" s="209"/>
      <c r="AC28" s="32"/>
      <c r="AD28" s="32"/>
      <c r="AE28" s="144"/>
    </row>
    <row r="29" spans="1:31" ht="25.5" customHeight="1">
      <c r="A29" s="144"/>
      <c r="B29" s="207"/>
      <c r="C29" s="539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1"/>
      <c r="R29" s="542">
        <f t="shared" si="6"/>
        <v>0</v>
      </c>
      <c r="S29" s="543"/>
      <c r="T29" s="543"/>
      <c r="U29" s="544"/>
      <c r="V29" s="198"/>
      <c r="W29" s="209"/>
      <c r="X29" s="209"/>
      <c r="Y29" s="209"/>
      <c r="Z29" s="209"/>
      <c r="AA29" s="209"/>
      <c r="AB29" s="209"/>
      <c r="AC29" s="32"/>
      <c r="AD29" s="32"/>
      <c r="AE29" s="144"/>
    </row>
    <row r="30" spans="1:31" ht="25.5" customHeight="1">
      <c r="A30" s="144"/>
      <c r="B30" s="207"/>
      <c r="C30" s="539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1"/>
      <c r="R30" s="542">
        <f t="shared" si="6"/>
        <v>0</v>
      </c>
      <c r="S30" s="543"/>
      <c r="T30" s="543"/>
      <c r="U30" s="544"/>
      <c r="V30" s="198"/>
      <c r="W30" s="209"/>
      <c r="X30" s="209"/>
      <c r="Y30" s="209"/>
      <c r="Z30" s="209"/>
      <c r="AA30" s="209"/>
      <c r="AB30" s="209"/>
      <c r="AC30" s="32"/>
      <c r="AD30" s="32"/>
      <c r="AE30" s="144"/>
    </row>
    <row r="31" spans="1:31" ht="25.5" customHeight="1">
      <c r="A31" s="144"/>
      <c r="B31" s="207"/>
      <c r="C31" s="539"/>
      <c r="D31" s="540"/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1"/>
      <c r="R31" s="542">
        <f t="shared" si="6"/>
        <v>0</v>
      </c>
      <c r="S31" s="543"/>
      <c r="T31" s="543"/>
      <c r="U31" s="544"/>
      <c r="V31" s="198"/>
      <c r="W31" s="209"/>
      <c r="X31" s="209"/>
      <c r="Y31" s="209"/>
      <c r="Z31" s="209"/>
      <c r="AA31" s="209"/>
      <c r="AB31" s="209"/>
      <c r="AC31" s="32"/>
      <c r="AD31" s="32"/>
      <c r="AE31" s="144"/>
    </row>
    <row r="32" spans="1:31" ht="25.5" customHeight="1">
      <c r="A32" s="144"/>
      <c r="B32" s="207"/>
      <c r="C32" s="539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1"/>
      <c r="R32" s="542">
        <f t="shared" si="6"/>
        <v>0</v>
      </c>
      <c r="S32" s="543"/>
      <c r="T32" s="543"/>
      <c r="U32" s="544"/>
      <c r="V32" s="198"/>
      <c r="W32" s="209"/>
      <c r="X32" s="209"/>
      <c r="Y32" s="209"/>
      <c r="Z32" s="209"/>
      <c r="AA32" s="209"/>
      <c r="AB32" s="209"/>
      <c r="AC32" s="32"/>
      <c r="AD32" s="32"/>
      <c r="AE32" s="144"/>
    </row>
    <row r="33" spans="1:31" ht="25.5" customHeight="1">
      <c r="A33" s="144"/>
      <c r="B33" s="207"/>
      <c r="C33" s="539"/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1"/>
      <c r="R33" s="542">
        <f t="shared" si="6"/>
        <v>0</v>
      </c>
      <c r="S33" s="543"/>
      <c r="T33" s="543"/>
      <c r="U33" s="544"/>
      <c r="V33" s="198"/>
      <c r="W33" s="209"/>
      <c r="X33" s="209"/>
      <c r="Y33" s="209"/>
      <c r="Z33" s="209"/>
      <c r="AA33" s="209"/>
      <c r="AB33" s="209"/>
      <c r="AC33" s="32"/>
      <c r="AD33" s="32"/>
      <c r="AE33" s="144"/>
    </row>
    <row r="34" spans="1:31" ht="25.5" customHeight="1">
      <c r="A34" s="144"/>
      <c r="B34" s="207"/>
      <c r="C34" s="539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1"/>
      <c r="R34" s="542">
        <f t="shared" si="6"/>
        <v>0</v>
      </c>
      <c r="S34" s="543"/>
      <c r="T34" s="543"/>
      <c r="U34" s="544"/>
      <c r="V34" s="198"/>
      <c r="W34" s="209"/>
      <c r="X34" s="209"/>
      <c r="Y34" s="209"/>
      <c r="Z34" s="209"/>
      <c r="AA34" s="209"/>
      <c r="AB34" s="209"/>
      <c r="AC34" s="32"/>
      <c r="AD34" s="32"/>
      <c r="AE34" s="144"/>
    </row>
    <row r="35" spans="1:31" ht="25.5" customHeight="1">
      <c r="A35" s="144"/>
      <c r="B35" s="207"/>
      <c r="C35" s="539"/>
      <c r="D35" s="540"/>
      <c r="E35" s="540"/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1"/>
      <c r="R35" s="542">
        <f t="shared" si="6"/>
        <v>0</v>
      </c>
      <c r="S35" s="543"/>
      <c r="T35" s="543"/>
      <c r="U35" s="544"/>
      <c r="V35" s="198"/>
      <c r="W35" s="209"/>
      <c r="X35" s="209"/>
      <c r="Y35" s="209"/>
      <c r="Z35" s="209"/>
      <c r="AA35" s="209"/>
      <c r="AB35" s="209"/>
      <c r="AC35" s="32"/>
      <c r="AD35" s="32"/>
      <c r="AE35" s="144"/>
    </row>
    <row r="36" spans="1:31" ht="26.25" customHeight="1">
      <c r="A36" s="144"/>
      <c r="B36" s="551" t="s">
        <v>10</v>
      </c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3"/>
      <c r="R36" s="545">
        <f>SUM(R28:U35)</f>
        <v>0</v>
      </c>
      <c r="S36" s="546"/>
      <c r="T36" s="546"/>
      <c r="U36" s="547"/>
      <c r="V36" s="197"/>
      <c r="W36" s="192">
        <f aca="true" t="shared" si="7" ref="W36:AB36">SUM(W28:W35)</f>
        <v>0</v>
      </c>
      <c r="X36" s="192">
        <f t="shared" si="7"/>
        <v>0</v>
      </c>
      <c r="Y36" s="192">
        <f t="shared" si="7"/>
        <v>0</v>
      </c>
      <c r="Z36" s="192">
        <f t="shared" si="7"/>
        <v>0</v>
      </c>
      <c r="AA36" s="192">
        <f t="shared" si="7"/>
        <v>0</v>
      </c>
      <c r="AB36" s="192">
        <f t="shared" si="7"/>
        <v>0</v>
      </c>
      <c r="AC36" s="32"/>
      <c r="AD36" s="32"/>
      <c r="AE36" s="144"/>
    </row>
    <row r="37" spans="1:31" ht="25.5" customHeight="1">
      <c r="A37" s="144"/>
      <c r="B37" s="559" t="s">
        <v>145</v>
      </c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1"/>
      <c r="R37" s="545">
        <f>SUM(R36,R25,R14)</f>
        <v>0</v>
      </c>
      <c r="S37" s="546"/>
      <c r="T37" s="546"/>
      <c r="U37" s="547"/>
      <c r="V37" s="199"/>
      <c r="W37" s="192">
        <f aca="true" t="shared" si="8" ref="W37:AB37">SUM(W14+W25+W36)</f>
        <v>0</v>
      </c>
      <c r="X37" s="192">
        <f t="shared" si="8"/>
        <v>0</v>
      </c>
      <c r="Y37" s="192">
        <f t="shared" si="8"/>
        <v>0</v>
      </c>
      <c r="Z37" s="192">
        <f t="shared" si="8"/>
        <v>0</v>
      </c>
      <c r="AA37" s="192">
        <f t="shared" si="8"/>
        <v>0</v>
      </c>
      <c r="AB37" s="192">
        <f t="shared" si="8"/>
        <v>0</v>
      </c>
      <c r="AC37" s="32"/>
      <c r="AD37" s="32"/>
      <c r="AE37" s="144"/>
    </row>
    <row r="38" spans="1:31" ht="12.75">
      <c r="A38" s="144"/>
      <c r="AB38" s="133"/>
      <c r="AE38" s="144"/>
    </row>
    <row r="39" spans="1:31" ht="12.75">
      <c r="A39" s="144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E39" s="144"/>
    </row>
    <row r="40" spans="1:31" ht="12.75">
      <c r="A40" s="144"/>
      <c r="B40" s="558" t="s">
        <v>150</v>
      </c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438"/>
      <c r="AE40" s="144"/>
    </row>
    <row r="41" spans="1:31" ht="12.75">
      <c r="A41" s="144"/>
      <c r="B41" s="565"/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6"/>
      <c r="O41" s="566"/>
      <c r="P41" s="566"/>
      <c r="Q41" s="566"/>
      <c r="R41" s="566"/>
      <c r="S41" s="566"/>
      <c r="T41" s="566"/>
      <c r="U41" s="566"/>
      <c r="V41" s="566"/>
      <c r="W41" s="566"/>
      <c r="X41" s="566"/>
      <c r="Y41" s="566"/>
      <c r="Z41" s="566"/>
      <c r="AA41" s="566"/>
      <c r="AB41" s="566"/>
      <c r="AE41" s="144"/>
    </row>
    <row r="42" spans="1:31" ht="12.75">
      <c r="A42" s="144"/>
      <c r="B42" s="566"/>
      <c r="C42" s="566"/>
      <c r="D42" s="566"/>
      <c r="E42" s="566"/>
      <c r="F42" s="566"/>
      <c r="G42" s="566"/>
      <c r="H42" s="566"/>
      <c r="I42" s="566"/>
      <c r="J42" s="566"/>
      <c r="K42" s="566"/>
      <c r="L42" s="566"/>
      <c r="M42" s="566"/>
      <c r="N42" s="566"/>
      <c r="O42" s="566"/>
      <c r="P42" s="566"/>
      <c r="Q42" s="566"/>
      <c r="R42" s="566"/>
      <c r="S42" s="566"/>
      <c r="T42" s="566"/>
      <c r="U42" s="566"/>
      <c r="V42" s="566"/>
      <c r="W42" s="566"/>
      <c r="X42" s="566"/>
      <c r="Y42" s="566"/>
      <c r="Z42" s="566"/>
      <c r="AA42" s="566"/>
      <c r="AB42" s="566"/>
      <c r="AE42" s="144"/>
    </row>
    <row r="43" spans="1:31" ht="12.75" hidden="1">
      <c r="A43" s="144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E43" s="144"/>
    </row>
    <row r="44" spans="1:31" ht="12.75" hidden="1">
      <c r="A44" s="144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E44" s="144"/>
    </row>
    <row r="45" spans="1:3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E46" s="1"/>
    </row>
  </sheetData>
  <sheetProtection formatCells="0" formatRows="0" selectLockedCells="1"/>
  <mergeCells count="67">
    <mergeCell ref="R12:U12"/>
    <mergeCell ref="C23:Q23"/>
    <mergeCell ref="R23:U23"/>
    <mergeCell ref="C34:Q34"/>
    <mergeCell ref="R34:U34"/>
    <mergeCell ref="R31:U31"/>
    <mergeCell ref="C32:Q32"/>
    <mergeCell ref="R32:U32"/>
    <mergeCell ref="C21:Q21"/>
    <mergeCell ref="C35:Q35"/>
    <mergeCell ref="R35:U35"/>
    <mergeCell ref="R10:U10"/>
    <mergeCell ref="C11:Q11"/>
    <mergeCell ref="R11:U11"/>
    <mergeCell ref="C22:Q22"/>
    <mergeCell ref="R22:U22"/>
    <mergeCell ref="C33:Q33"/>
    <mergeCell ref="R33:U33"/>
    <mergeCell ref="C31:Q31"/>
    <mergeCell ref="R8:U8"/>
    <mergeCell ref="C19:Q19"/>
    <mergeCell ref="R19:U19"/>
    <mergeCell ref="C30:Q30"/>
    <mergeCell ref="R30:U30"/>
    <mergeCell ref="C9:Q9"/>
    <mergeCell ref="R9:U9"/>
    <mergeCell ref="C20:Q20"/>
    <mergeCell ref="R20:U20"/>
    <mergeCell ref="C12:Q12"/>
    <mergeCell ref="B3:AB3"/>
    <mergeCell ref="B41:AB42"/>
    <mergeCell ref="B26:B27"/>
    <mergeCell ref="R4:U5"/>
    <mergeCell ref="C4:Q5"/>
    <mergeCell ref="R6:U6"/>
    <mergeCell ref="R25:U25"/>
    <mergeCell ref="B36:Q36"/>
    <mergeCell ref="C17:Q17"/>
    <mergeCell ref="R21:U21"/>
    <mergeCell ref="B15:B16"/>
    <mergeCell ref="C6:Q6"/>
    <mergeCell ref="R36:U36"/>
    <mergeCell ref="B40:AB40"/>
    <mergeCell ref="R37:U37"/>
    <mergeCell ref="B37:Q37"/>
    <mergeCell ref="R28:U28"/>
    <mergeCell ref="C8:Q8"/>
    <mergeCell ref="R13:U13"/>
    <mergeCell ref="C10:Q10"/>
    <mergeCell ref="C29:Q29"/>
    <mergeCell ref="R29:U29"/>
    <mergeCell ref="R17:U17"/>
    <mergeCell ref="C28:Q28"/>
    <mergeCell ref="C24:Q24"/>
    <mergeCell ref="R24:U24"/>
    <mergeCell ref="C26:Q27"/>
    <mergeCell ref="B25:Q25"/>
    <mergeCell ref="W4:AB4"/>
    <mergeCell ref="C7:Q7"/>
    <mergeCell ref="R7:U7"/>
    <mergeCell ref="C18:Q18"/>
    <mergeCell ref="R18:U18"/>
    <mergeCell ref="C13:Q13"/>
    <mergeCell ref="R14:U14"/>
    <mergeCell ref="C15:Q16"/>
    <mergeCell ref="B14:Q14"/>
    <mergeCell ref="B4:B5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alignWithMargins="0">
    <oddFooter>&amp;LPROW_4.1/413_312/09/1/z&amp;RStrona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P23"/>
  <sheetViews>
    <sheetView view="pageBreakPreview" zoomScaleSheetLayoutView="100" zoomScalePageLayoutView="0" workbookViewId="0" topLeftCell="A17">
      <selection activeCell="A21" sqref="A21"/>
    </sheetView>
  </sheetViews>
  <sheetFormatPr defaultColWidth="9.140625" defaultRowHeight="12.75"/>
  <cols>
    <col min="2" max="2" width="8.8515625" style="0" customWidth="1"/>
    <col min="3" max="3" width="14.140625" style="0" customWidth="1"/>
    <col min="4" max="5" width="12.7109375" style="0" customWidth="1"/>
    <col min="6" max="6" width="8.00390625" style="0" customWidth="1"/>
    <col min="7" max="7" width="11.710937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6" width="0" style="0" hidden="1" customWidth="1"/>
  </cols>
  <sheetData>
    <row r="1" spans="1:16" ht="25.5" customHeight="1">
      <c r="A1" s="155"/>
      <c r="B1" s="144"/>
      <c r="C1" s="144"/>
      <c r="D1" s="144"/>
      <c r="E1" s="144"/>
      <c r="F1" s="144"/>
      <c r="G1" s="144"/>
      <c r="H1" s="144"/>
      <c r="I1" s="155"/>
      <c r="J1" s="158"/>
      <c r="K1" s="158"/>
      <c r="L1" s="158"/>
      <c r="M1" s="158"/>
      <c r="N1" s="155"/>
      <c r="P1">
        <v>8</v>
      </c>
    </row>
    <row r="2" spans="1:16" ht="19.5" customHeight="1">
      <c r="A2" s="144"/>
      <c r="B2" s="374" t="s">
        <v>184</v>
      </c>
      <c r="C2" s="592"/>
      <c r="D2" s="592"/>
      <c r="E2" s="592"/>
      <c r="F2" s="592"/>
      <c r="G2" s="592"/>
      <c r="H2" s="592"/>
      <c r="I2" s="593"/>
      <c r="J2" s="32"/>
      <c r="K2" s="32"/>
      <c r="L2" s="32"/>
      <c r="M2" s="32"/>
      <c r="N2" s="144"/>
      <c r="P2">
        <v>17</v>
      </c>
    </row>
    <row r="3" spans="1:16" ht="28.5" customHeight="1">
      <c r="A3" s="144"/>
      <c r="B3" s="581" t="s">
        <v>231</v>
      </c>
      <c r="C3" s="582"/>
      <c r="D3" s="582"/>
      <c r="E3" s="582"/>
      <c r="F3" s="582"/>
      <c r="G3" s="582"/>
      <c r="H3" s="582"/>
      <c r="I3" s="583"/>
      <c r="J3" s="32"/>
      <c r="K3" s="32"/>
      <c r="L3" s="32"/>
      <c r="M3" s="32"/>
      <c r="N3" s="144"/>
      <c r="P3">
        <v>2</v>
      </c>
    </row>
    <row r="4" spans="1:14" ht="160.5" customHeight="1">
      <c r="A4" s="144"/>
      <c r="B4" s="596"/>
      <c r="C4" s="597"/>
      <c r="D4" s="597"/>
      <c r="E4" s="597"/>
      <c r="F4" s="597"/>
      <c r="G4" s="597"/>
      <c r="H4" s="597"/>
      <c r="I4" s="598"/>
      <c r="J4" s="32"/>
      <c r="K4" s="32"/>
      <c r="L4" s="32"/>
      <c r="M4" s="32"/>
      <c r="N4" s="144"/>
    </row>
    <row r="5" spans="1:14" ht="26.25" customHeight="1">
      <c r="A5" s="144"/>
      <c r="B5" s="562" t="s">
        <v>205</v>
      </c>
      <c r="C5" s="599"/>
      <c r="D5" s="599"/>
      <c r="E5" s="599"/>
      <c r="F5" s="599"/>
      <c r="G5" s="599"/>
      <c r="H5" s="599"/>
      <c r="I5" s="600"/>
      <c r="J5" s="32"/>
      <c r="K5" s="32"/>
      <c r="L5" s="32"/>
      <c r="M5" s="32"/>
      <c r="N5" s="144"/>
    </row>
    <row r="6" spans="1:14" ht="25.5" customHeight="1">
      <c r="A6" s="144"/>
      <c r="B6" s="584" t="s">
        <v>104</v>
      </c>
      <c r="C6" s="556" t="s">
        <v>105</v>
      </c>
      <c r="D6" s="556" t="s">
        <v>106</v>
      </c>
      <c r="E6" s="601" t="s">
        <v>183</v>
      </c>
      <c r="F6" s="594" t="s">
        <v>107</v>
      </c>
      <c r="G6" s="595"/>
      <c r="H6" s="603" t="s">
        <v>232</v>
      </c>
      <c r="I6" s="604"/>
      <c r="J6" s="32"/>
      <c r="K6" s="32"/>
      <c r="L6" s="32"/>
      <c r="M6" s="32"/>
      <c r="N6" s="144"/>
    </row>
    <row r="7" spans="1:14" ht="25.5" customHeight="1">
      <c r="A7" s="161"/>
      <c r="B7" s="585"/>
      <c r="C7" s="557"/>
      <c r="D7" s="557"/>
      <c r="E7" s="602"/>
      <c r="F7" s="76" t="s">
        <v>108</v>
      </c>
      <c r="G7" s="79" t="s">
        <v>109</v>
      </c>
      <c r="H7" s="605"/>
      <c r="I7" s="606"/>
      <c r="J7" s="32"/>
      <c r="K7" s="32"/>
      <c r="L7" s="32"/>
      <c r="M7" s="32"/>
      <c r="N7" s="144"/>
    </row>
    <row r="8" spans="1:14" ht="24.75" customHeight="1">
      <c r="A8" s="144"/>
      <c r="B8" s="207"/>
      <c r="C8" s="210"/>
      <c r="D8" s="211"/>
      <c r="E8" s="212"/>
      <c r="F8" s="205"/>
      <c r="G8" s="205"/>
      <c r="H8" s="579"/>
      <c r="I8" s="580"/>
      <c r="J8" s="32"/>
      <c r="K8" s="32"/>
      <c r="L8" s="32"/>
      <c r="M8" s="32"/>
      <c r="N8" s="144"/>
    </row>
    <row r="9" spans="1:14" ht="24" customHeight="1">
      <c r="A9" s="144"/>
      <c r="B9" s="207"/>
      <c r="C9" s="210"/>
      <c r="D9" s="210"/>
      <c r="E9" s="212"/>
      <c r="F9" s="205"/>
      <c r="G9" s="205"/>
      <c r="H9" s="579"/>
      <c r="I9" s="580"/>
      <c r="J9" s="32"/>
      <c r="K9" s="32"/>
      <c r="L9" s="32"/>
      <c r="M9" s="32"/>
      <c r="N9" s="144"/>
    </row>
    <row r="10" spans="1:14" ht="24" customHeight="1">
      <c r="A10" s="144"/>
      <c r="B10" s="207"/>
      <c r="C10" s="210"/>
      <c r="D10" s="210"/>
      <c r="E10" s="212"/>
      <c r="F10" s="205"/>
      <c r="G10" s="205"/>
      <c r="H10" s="579"/>
      <c r="I10" s="580"/>
      <c r="J10" s="32"/>
      <c r="K10" s="32"/>
      <c r="L10" s="32"/>
      <c r="M10" s="32"/>
      <c r="N10" s="144"/>
    </row>
    <row r="11" spans="1:14" ht="24" customHeight="1">
      <c r="A11" s="144"/>
      <c r="B11" s="207"/>
      <c r="C11" s="210"/>
      <c r="D11" s="210"/>
      <c r="E11" s="212"/>
      <c r="F11" s="205"/>
      <c r="G11" s="205"/>
      <c r="H11" s="579"/>
      <c r="I11" s="580"/>
      <c r="J11" s="32"/>
      <c r="K11" s="32"/>
      <c r="L11" s="32"/>
      <c r="M11" s="32"/>
      <c r="N11" s="144"/>
    </row>
    <row r="12" spans="1:14" ht="24" customHeight="1">
      <c r="A12" s="144"/>
      <c r="B12" s="207"/>
      <c r="C12" s="210"/>
      <c r="D12" s="210"/>
      <c r="E12" s="212"/>
      <c r="F12" s="205"/>
      <c r="G12" s="205"/>
      <c r="H12" s="579"/>
      <c r="I12" s="580"/>
      <c r="J12" s="32"/>
      <c r="K12" s="32"/>
      <c r="L12" s="32"/>
      <c r="M12" s="32"/>
      <c r="N12" s="144"/>
    </row>
    <row r="13" spans="1:14" ht="24" customHeight="1">
      <c r="A13" s="144"/>
      <c r="B13" s="207"/>
      <c r="C13" s="210"/>
      <c r="D13" s="210"/>
      <c r="E13" s="212"/>
      <c r="F13" s="205"/>
      <c r="G13" s="205"/>
      <c r="H13" s="579"/>
      <c r="I13" s="580"/>
      <c r="J13" s="32"/>
      <c r="K13" s="32"/>
      <c r="L13" s="32"/>
      <c r="M13" s="32"/>
      <c r="N13" s="144"/>
    </row>
    <row r="14" spans="1:14" ht="24" customHeight="1">
      <c r="A14" s="144"/>
      <c r="B14" s="207"/>
      <c r="C14" s="210"/>
      <c r="D14" s="210"/>
      <c r="E14" s="212"/>
      <c r="F14" s="205"/>
      <c r="G14" s="205"/>
      <c r="H14" s="579"/>
      <c r="I14" s="580"/>
      <c r="J14" s="32"/>
      <c r="K14" s="32"/>
      <c r="L14" s="32"/>
      <c r="M14" s="32"/>
      <c r="N14" s="144"/>
    </row>
    <row r="15" spans="1:14" ht="24" customHeight="1">
      <c r="A15" s="144"/>
      <c r="B15" s="207"/>
      <c r="C15" s="210"/>
      <c r="D15" s="210"/>
      <c r="E15" s="212"/>
      <c r="F15" s="205"/>
      <c r="G15" s="205"/>
      <c r="H15" s="579"/>
      <c r="I15" s="580"/>
      <c r="J15" s="32"/>
      <c r="K15" s="32"/>
      <c r="L15" s="32"/>
      <c r="M15" s="32"/>
      <c r="N15" s="144"/>
    </row>
    <row r="16" spans="1:14" ht="24" customHeight="1">
      <c r="A16" s="144"/>
      <c r="B16" s="207"/>
      <c r="C16" s="210"/>
      <c r="D16" s="210"/>
      <c r="E16" s="212"/>
      <c r="F16" s="205"/>
      <c r="G16" s="205"/>
      <c r="H16" s="579"/>
      <c r="I16" s="580"/>
      <c r="J16" s="32"/>
      <c r="K16" s="32"/>
      <c r="L16" s="32"/>
      <c r="M16" s="32"/>
      <c r="N16" s="144"/>
    </row>
    <row r="17" spans="1:14" ht="24" customHeight="1">
      <c r="A17" s="144"/>
      <c r="B17" s="207"/>
      <c r="C17" s="210"/>
      <c r="D17" s="210"/>
      <c r="E17" s="212"/>
      <c r="F17" s="205"/>
      <c r="G17" s="205"/>
      <c r="H17" s="579"/>
      <c r="I17" s="580"/>
      <c r="J17" s="32"/>
      <c r="K17" s="32"/>
      <c r="L17" s="32"/>
      <c r="M17" s="32"/>
      <c r="N17" s="144"/>
    </row>
    <row r="18" spans="1:14" ht="22.5" customHeight="1">
      <c r="A18" s="144"/>
      <c r="B18" s="551" t="s">
        <v>13</v>
      </c>
      <c r="C18" s="586"/>
      <c r="D18" s="586"/>
      <c r="E18" s="586"/>
      <c r="F18" s="586"/>
      <c r="G18" s="587"/>
      <c r="H18" s="590">
        <f>SUM(H8:I17)</f>
        <v>0</v>
      </c>
      <c r="I18" s="591"/>
      <c r="N18" s="144"/>
    </row>
    <row r="19" spans="1:14" ht="17.25" customHeight="1">
      <c r="A19" s="144"/>
      <c r="B19" s="562" t="s">
        <v>186</v>
      </c>
      <c r="C19" s="588"/>
      <c r="D19" s="588"/>
      <c r="E19" s="588"/>
      <c r="F19" s="588"/>
      <c r="G19" s="588"/>
      <c r="H19" s="588"/>
      <c r="I19" s="589"/>
      <c r="N19" s="144"/>
    </row>
    <row r="20" spans="1:14" ht="188.25" customHeight="1">
      <c r="A20" s="144"/>
      <c r="B20" s="262"/>
      <c r="C20" s="261"/>
      <c r="D20" s="261"/>
      <c r="E20" s="261"/>
      <c r="F20" s="261"/>
      <c r="G20" s="261"/>
      <c r="H20" s="261"/>
      <c r="I20" s="255"/>
      <c r="N20" s="144"/>
    </row>
    <row r="21" spans="1:14" ht="12.75">
      <c r="A21" s="144"/>
      <c r="B21" s="144"/>
      <c r="C21" s="144"/>
      <c r="D21" s="144"/>
      <c r="E21" s="144"/>
      <c r="F21" s="144"/>
      <c r="G21" s="144"/>
      <c r="H21" s="144"/>
      <c r="I21" s="144"/>
      <c r="N21" s="144"/>
    </row>
    <row r="22" spans="2:14" ht="12.75">
      <c r="B22" s="1"/>
      <c r="C22" s="1"/>
      <c r="D22" s="1"/>
      <c r="E22" s="1"/>
      <c r="F22" s="1"/>
      <c r="G22" s="1"/>
      <c r="H22" s="1"/>
      <c r="I22" s="1"/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N23" s="1"/>
    </row>
  </sheetData>
  <sheetProtection formatCells="0" formatRows="0" selectLockedCells="1"/>
  <mergeCells count="24">
    <mergeCell ref="H15:I15"/>
    <mergeCell ref="H16:I16"/>
    <mergeCell ref="H11:I11"/>
    <mergeCell ref="H12:I12"/>
    <mergeCell ref="H13:I13"/>
    <mergeCell ref="H14:I14"/>
    <mergeCell ref="B2:I2"/>
    <mergeCell ref="C6:C7"/>
    <mergeCell ref="D6:D7"/>
    <mergeCell ref="F6:G6"/>
    <mergeCell ref="B4:I4"/>
    <mergeCell ref="B5:I5"/>
    <mergeCell ref="E6:E7"/>
    <mergeCell ref="H6:I7"/>
    <mergeCell ref="H8:I8"/>
    <mergeCell ref="B3:I3"/>
    <mergeCell ref="B6:B7"/>
    <mergeCell ref="B20:I20"/>
    <mergeCell ref="B18:G18"/>
    <mergeCell ref="B19:I19"/>
    <mergeCell ref="H18:I18"/>
    <mergeCell ref="H9:I9"/>
    <mergeCell ref="H10:I10"/>
    <mergeCell ref="H17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headerFooter alignWithMargins="0">
    <oddFooter>&amp;LPROW_4.1/413_312/09/1/z&amp;RStrona 9 z 16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Strójwąs Przemysław</cp:lastModifiedBy>
  <cp:lastPrinted>2010-02-16T11:25:32Z</cp:lastPrinted>
  <dcterms:created xsi:type="dcterms:W3CDTF">2008-01-21T14:02:00Z</dcterms:created>
  <dcterms:modified xsi:type="dcterms:W3CDTF">2010-12-13T08:25:48Z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-366893310</vt:i4>
  </property>
  <property fmtid="{D5CDD505-2E9C-101B-9397-08002B2CF9AE}" pid="3" name="_EmailSubject">
    <vt:lpwstr>Zamiana pliku Ekonomicznego Planu Operacji dla działania "Tworzenie i rozwój mikroprzedsiębiorstw" PROW 2007-2013 </vt:lpwstr>
  </property>
  <property fmtid="{D5CDD505-2E9C-101B-9397-08002B2CF9AE}" pid="4" name="_AuthorEmail">
    <vt:lpwstr>Piotr.Kulma@arimr.gov.pl</vt:lpwstr>
  </property>
  <property fmtid="{D5CDD505-2E9C-101B-9397-08002B2CF9AE}" pid="5" name="_AuthorEmailDisplayName">
    <vt:lpwstr>Kulma Piotr</vt:lpwstr>
  </property>
  <property fmtid="{D5CDD505-2E9C-101B-9397-08002B2CF9AE}" pid="6" name="_PreviousAdHocReviewCycleID">
    <vt:i4>1164339571</vt:i4>
  </property>
  <property fmtid="{D5CDD505-2E9C-101B-9397-08002B2CF9AE}" pid="7" name="_ReviewingToolsShownOnce">
    <vt:lpwstr/>
  </property>
</Properties>
</file>